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37.xml"/>
  <Override ContentType="application/vnd.openxmlformats-officedocument.spreadsheetml.table+xml" PartName="/xl/tables/table4.xml"/>
  <Override ContentType="application/vnd.openxmlformats-officedocument.spreadsheetml.table+xml" PartName="/xl/tables/table29.xml"/>
  <Override ContentType="application/vnd.openxmlformats-officedocument.spreadsheetml.table+xml" PartName="/xl/tables/table32.xml"/>
  <Override ContentType="application/vnd.openxmlformats-officedocument.spreadsheetml.table+xml" PartName="/xl/tables/table28.xml"/>
  <Override ContentType="application/vnd.openxmlformats-officedocument.spreadsheetml.table+xml" PartName="/xl/tables/table15.xml"/>
  <Override ContentType="application/vnd.openxmlformats-officedocument.spreadsheetml.table+xml" PartName="/xl/tables/table8.xml"/>
  <Override ContentType="application/vnd.openxmlformats-officedocument.spreadsheetml.table+xml" PartName="/xl/tables/table24.xml"/>
  <Override ContentType="application/vnd.openxmlformats-officedocument.spreadsheetml.table+xml" PartName="/xl/tables/table11.xml"/>
  <Override ContentType="application/vnd.openxmlformats-officedocument.spreadsheetml.table+xml" PartName="/xl/tables/table31.xml"/>
  <Override ContentType="application/vnd.openxmlformats-officedocument.spreadsheetml.table+xml" PartName="/xl/tables/table5.xml"/>
  <Override ContentType="application/vnd.openxmlformats-officedocument.spreadsheetml.table+xml" PartName="/xl/tables/table36.xml"/>
  <Override ContentType="application/vnd.openxmlformats-officedocument.spreadsheetml.table+xml" PartName="/xl/tables/table19.xml"/>
  <Override ContentType="application/vnd.openxmlformats-officedocument.spreadsheetml.table+xml" PartName="/xl/tables/table10.xml"/>
  <Override ContentType="application/vnd.openxmlformats-officedocument.spreadsheetml.table+xml" PartName="/xl/tables/table27.xml"/>
  <Override ContentType="application/vnd.openxmlformats-officedocument.spreadsheetml.table+xml" PartName="/xl/tables/table40.xml"/>
  <Override ContentType="application/vnd.openxmlformats-officedocument.spreadsheetml.table+xml" PartName="/xl/tables/table14.xml"/>
  <Override ContentType="application/vnd.openxmlformats-officedocument.spreadsheetml.table+xml" PartName="/xl/tables/table23.xml"/>
  <Override ContentType="application/vnd.openxmlformats-officedocument.spreadsheetml.table+xml" PartName="/xl/tables/table9.xml"/>
  <Override ContentType="application/vnd.openxmlformats-officedocument.spreadsheetml.table+xml" PartName="/xl/tables/table18.xml"/>
  <Override ContentType="application/vnd.openxmlformats-officedocument.spreadsheetml.table+xml" PartName="/xl/tables/table13.xml"/>
  <Override ContentType="application/vnd.openxmlformats-officedocument.spreadsheetml.table+xml" PartName="/xl/tables/table1.xml"/>
  <Override ContentType="application/vnd.openxmlformats-officedocument.spreadsheetml.table+xml" PartName="/xl/tables/table30.xml"/>
  <Override ContentType="application/vnd.openxmlformats-officedocument.spreadsheetml.table+xml" PartName="/xl/tables/table22.xml"/>
  <Override ContentType="application/vnd.openxmlformats-officedocument.spreadsheetml.table+xml" PartName="/xl/tables/table2.xml"/>
  <Override ContentType="application/vnd.openxmlformats-officedocument.spreadsheetml.table+xml" PartName="/xl/tables/table35.xml"/>
  <Override ContentType="application/vnd.openxmlformats-officedocument.spreadsheetml.table+xml" PartName="/xl/tables/table26.xml"/>
  <Override ContentType="application/vnd.openxmlformats-officedocument.spreadsheetml.table+xml" PartName="/xl/tables/table6.xml"/>
  <Override ContentType="application/vnd.openxmlformats-officedocument.spreadsheetml.table+xml" PartName="/xl/tables/table39.xml"/>
  <Override ContentType="application/vnd.openxmlformats-officedocument.spreadsheetml.table+xml" PartName="/xl/tables/table20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33.xml"/>
  <Override ContentType="application/vnd.openxmlformats-officedocument.spreadsheetml.table+xml" PartName="/xl/tables/table34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21.xml"/>
  <Override ContentType="application/vnd.openxmlformats-officedocument.spreadsheetml.table+xml" PartName="/xl/tables/table38.xml"/>
  <Override ContentType="application/vnd.openxmlformats-officedocument.spreadsheetml.table+xml" PartName="/xl/tables/table12.xml"/>
  <Override ContentType="application/vnd.openxmlformats-officedocument.spreadsheetml.table+xml" PartName="/xl/tables/table25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Dashboard" sheetId="1" r:id="rId4"/>
    <sheet state="visible" name="Weight Loss Tracker" sheetId="2" r:id="rId5"/>
    <sheet state="visible" name="Calorie Tracker" sheetId="3" r:id="rId6"/>
    <sheet state="visible" name="Workout Planner" sheetId="4" r:id="rId7"/>
    <sheet state="visible" name="Habit Tracker" sheetId="5" r:id="rId8"/>
    <sheet state="visible" name="Weekly Meal Planner" sheetId="6" r:id="rId9"/>
    <sheet state="visible" name="Grocery List" sheetId="7" r:id="rId10"/>
    <sheet state="visible" name="Body Measurements" sheetId="8" r:id="rId11"/>
    <sheet state="visible" name="Progress Pictures" sheetId="9" r:id="rId12"/>
  </sheets>
  <definedNames/>
  <calcPr/>
</workbook>
</file>

<file path=xl/sharedStrings.xml><?xml version="1.0" encoding="utf-8"?>
<sst xmlns="http://schemas.openxmlformats.org/spreadsheetml/2006/main" count="752" uniqueCount="233">
  <si>
    <r>
      <rPr>
        <rFont val="DM Sans"/>
        <b/>
        <color rgb="FF1D2937"/>
        <sz val="51.0"/>
      </rPr>
      <t>Weight Loss Tracker
▸</t>
    </r>
    <r>
      <rPr>
        <rFont val="DM Sans"/>
        <b/>
        <color rgb="FFA68EC3"/>
        <sz val="51.0"/>
      </rPr>
      <t>Dashboard</t>
    </r>
  </si>
  <si>
    <t xml:space="preserve"> Transform Habits, Transform Life!</t>
  </si>
  <si>
    <t>Habits</t>
  </si>
  <si>
    <t xml:space="preserve">Weight Loss </t>
  </si>
  <si>
    <t>"Your Weight Loss, 
Your Way."</t>
  </si>
  <si>
    <t>Habits Planned</t>
  </si>
  <si>
    <t>Habits Done</t>
  </si>
  <si>
    <t>Days to Goal</t>
  </si>
  <si>
    <t>Starting Weight</t>
  </si>
  <si>
    <t>Current Weight</t>
  </si>
  <si>
    <t>Goal Weight</t>
  </si>
  <si>
    <t>Total Lost</t>
  </si>
  <si>
    <t>Left to Lose</t>
  </si>
  <si>
    <t>Calories</t>
  </si>
  <si>
    <t>Monday</t>
  </si>
  <si>
    <t>Tuesday</t>
  </si>
  <si>
    <t>Wednesday</t>
  </si>
  <si>
    <t>Thursday</t>
  </si>
  <si>
    <t>Friday</t>
  </si>
  <si>
    <t>Saturday</t>
  </si>
  <si>
    <t>Sunday</t>
  </si>
  <si>
    <t>Total</t>
  </si>
  <si>
    <t>Calorie Intake</t>
  </si>
  <si>
    <t>Calories Burned</t>
  </si>
  <si>
    <t>Balance</t>
  </si>
  <si>
    <t>Body Measurements</t>
  </si>
  <si>
    <t>Neck</t>
  </si>
  <si>
    <t>Chest</t>
  </si>
  <si>
    <t>Left Arm</t>
  </si>
  <si>
    <t>Right Arm</t>
  </si>
  <si>
    <t>Waist</t>
  </si>
  <si>
    <t>Hips</t>
  </si>
  <si>
    <t>Left Thigh</t>
  </si>
  <si>
    <t>Right Thigh</t>
  </si>
  <si>
    <t>Left Calf</t>
  </si>
  <si>
    <t>Right Calf</t>
  </si>
  <si>
    <t>Workout &amp; Meal Planners</t>
  </si>
  <si>
    <t>Notes</t>
  </si>
  <si>
    <t xml:space="preserve"> Workout Planner Started:</t>
  </si>
  <si>
    <t>Yes</t>
  </si>
  <si>
    <t xml:space="preserve"> Meal Planner Started:</t>
  </si>
  <si>
    <t>"See the Progress, 
Feel the Change."</t>
  </si>
  <si>
    <r>
      <rPr>
        <rFont val="DM Sans"/>
        <b/>
        <color rgb="FFA68EC3"/>
        <sz val="48.0"/>
      </rPr>
      <t>▸</t>
    </r>
    <r>
      <rPr>
        <rFont val="DM Sans"/>
        <b/>
        <color theme="1"/>
        <sz val="48.0"/>
      </rPr>
      <t>Weight Loss Tracker</t>
    </r>
  </si>
  <si>
    <t>"Every Step Counts."</t>
  </si>
  <si>
    <t>Starting Point &amp; Goals</t>
  </si>
  <si>
    <t>Unit System:</t>
  </si>
  <si>
    <t>Imperial (Lbs)</t>
  </si>
  <si>
    <t>Start BMI:</t>
  </si>
  <si>
    <t>Goal BMI:</t>
  </si>
  <si>
    <t>Start Date:</t>
  </si>
  <si>
    <t>Weight Loss Goal:</t>
  </si>
  <si>
    <t>Start Weight:</t>
  </si>
  <si>
    <t>Height (Metric):</t>
  </si>
  <si>
    <t>Cm</t>
  </si>
  <si>
    <t>BMI</t>
  </si>
  <si>
    <t>Weight Status (CDC)</t>
  </si>
  <si>
    <t>Height (Imperial):</t>
  </si>
  <si>
    <t>Feet</t>
  </si>
  <si>
    <t>Inches</t>
  </si>
  <si>
    <t>Below 18.5</t>
  </si>
  <si>
    <t>Underweight</t>
  </si>
  <si>
    <t>Goal Weight:</t>
  </si>
  <si>
    <t>18.5 - 24.9</t>
  </si>
  <si>
    <t>Normal</t>
  </si>
  <si>
    <t>Goal Date:</t>
  </si>
  <si>
    <t>25.0 - 29.9</t>
  </si>
  <si>
    <t>Overweight</t>
  </si>
  <si>
    <t>Over 30</t>
  </si>
  <si>
    <t>Obese</t>
  </si>
  <si>
    <t>"Small Changes, 
Big Results."</t>
  </si>
  <si>
    <t>Weight Log Book</t>
  </si>
  <si>
    <t>Lost Weight Milestones</t>
  </si>
  <si>
    <t>Week #</t>
  </si>
  <si>
    <t>Date</t>
  </si>
  <si>
    <t>Weight</t>
  </si>
  <si>
    <t>Unit</t>
  </si>
  <si>
    <t>+/- From Start</t>
  </si>
  <si>
    <t>Lost Weight</t>
  </si>
  <si>
    <t>Reward Description</t>
  </si>
  <si>
    <t>Done?</t>
  </si>
  <si>
    <t>New Workout Outfit</t>
  </si>
  <si>
    <t>Massage or Spa Day</t>
  </si>
  <si>
    <t>New Pair of Shoes</t>
  </si>
  <si>
    <t>Fitness Tracker or Smartwatch</t>
  </si>
  <si>
    <t>Healthy Cooking Class</t>
  </si>
  <si>
    <t>Weekend Getaway</t>
  </si>
  <si>
    <t>New Book or Audiobook</t>
  </si>
  <si>
    <t>Personal Training Session</t>
  </si>
  <si>
    <t>Stylish New Outfit</t>
  </si>
  <si>
    <t>Fun Experience (Concert, Movie)</t>
  </si>
  <si>
    <r>
      <rPr>
        <rFont val="DM Sans"/>
        <b/>
        <color rgb="FFA68EC3"/>
        <sz val="48.0"/>
      </rPr>
      <t>▸</t>
    </r>
    <r>
      <rPr>
        <rFont val="DM Sans"/>
        <b/>
        <color theme="1"/>
        <sz val="48.0"/>
      </rPr>
      <t>Calorie Tracker</t>
    </r>
  </si>
  <si>
    <t>My Details</t>
  </si>
  <si>
    <t>Day</t>
  </si>
  <si>
    <t>Intake</t>
  </si>
  <si>
    <t>Burned</t>
  </si>
  <si>
    <t>+/-</t>
  </si>
  <si>
    <t>Gender:</t>
  </si>
  <si>
    <t>Female</t>
  </si>
  <si>
    <t>Age (Years):</t>
  </si>
  <si>
    <t>Height:</t>
  </si>
  <si>
    <t>Weight:</t>
  </si>
  <si>
    <t>Calories / Day *</t>
  </si>
  <si>
    <t>Weekly Total</t>
  </si>
  <si>
    <t>Meal</t>
  </si>
  <si>
    <t>P</t>
  </si>
  <si>
    <t>F</t>
  </si>
  <si>
    <t>S</t>
  </si>
  <si>
    <t>C</t>
  </si>
  <si>
    <t>Breakfast</t>
  </si>
  <si>
    <t>Avocado Toast on Rye Bread with Poached Egg</t>
  </si>
  <si>
    <t>Low-Fat Greek Yogurt with Chia &amp; Blueberries</t>
  </si>
  <si>
    <t>Lunch</t>
  </si>
  <si>
    <t>Turkey &amp; Avocado Salad with Olive Oil Dressing</t>
  </si>
  <si>
    <t>Dinner</t>
  </si>
  <si>
    <t>Shrimp Stir-Fry with Bell Peppers &amp; Cauliflower Rice</t>
  </si>
  <si>
    <t>Cottage Cheese with Flaxseeds &amp; Walnuts</t>
  </si>
  <si>
    <t>Snacks</t>
  </si>
  <si>
    <t>Boiled Egg with Spinach</t>
  </si>
  <si>
    <t>Celery Sticks with Hummus (30g)</t>
  </si>
  <si>
    <t>Daily Totals</t>
  </si>
  <si>
    <t>"Track. Improve. Succeed."</t>
  </si>
  <si>
    <r>
      <rPr>
        <rFont val="DM Sans"/>
        <b/>
        <color rgb="FFA68EC3"/>
        <sz val="48.0"/>
      </rPr>
      <t>▸</t>
    </r>
    <r>
      <rPr>
        <rFont val="DM Sans"/>
        <b/>
        <color rgb="FF1D2937"/>
        <sz val="48.0"/>
      </rPr>
      <t>Workout Planner</t>
    </r>
  </si>
  <si>
    <t>"Stay on Track, Reach Your Goals."</t>
  </si>
  <si>
    <t>MONDAY</t>
  </si>
  <si>
    <t>Week 1</t>
  </si>
  <si>
    <t>Week 2</t>
  </si>
  <si>
    <t>Week 3</t>
  </si>
  <si>
    <t>Week 4</t>
  </si>
  <si>
    <t>Week 5</t>
  </si>
  <si>
    <t>Excercise description</t>
  </si>
  <si>
    <t>Sets</t>
  </si>
  <si>
    <t>Reps</t>
  </si>
  <si>
    <t>Time</t>
  </si>
  <si>
    <t>Distance</t>
  </si>
  <si>
    <t>Level</t>
  </si>
  <si>
    <t>Squats</t>
  </si>
  <si>
    <t>Intermediate</t>
  </si>
  <si>
    <t>Bench Press</t>
  </si>
  <si>
    <t>Jump Rope</t>
  </si>
  <si>
    <t>5min</t>
  </si>
  <si>
    <t>Beginner</t>
  </si>
  <si>
    <t>Cycling (Stationary)</t>
  </si>
  <si>
    <t>45min</t>
  </si>
  <si>
    <t>13mi</t>
  </si>
  <si>
    <t>TUESDAY</t>
  </si>
  <si>
    <t>WEDNESDAY</t>
  </si>
  <si>
    <t>THURSDAY</t>
  </si>
  <si>
    <t>FRIDAY</t>
  </si>
  <si>
    <t>SATURDAY</t>
  </si>
  <si>
    <t>SUNDAY</t>
  </si>
  <si>
    <r>
      <rPr>
        <rFont val="DM Sans"/>
        <b/>
        <color rgb="FFA68EC3"/>
        <sz val="48.0"/>
      </rPr>
      <t>▸</t>
    </r>
    <r>
      <rPr>
        <rFont val="DM Sans"/>
        <b/>
        <color rgb="FF1D2937"/>
        <sz val="48.0"/>
      </rPr>
      <t xml:space="preserve">Habit Tracker </t>
    </r>
  </si>
  <si>
    <t>"Small steps, big changes."</t>
  </si>
  <si>
    <t>Daily Habits</t>
  </si>
  <si>
    <t>Goal</t>
  </si>
  <si>
    <t>Mon</t>
  </si>
  <si>
    <t>Tue</t>
  </si>
  <si>
    <t>Wed</t>
  </si>
  <si>
    <t>Thu</t>
  </si>
  <si>
    <t>Fri</t>
  </si>
  <si>
    <t>Sat</t>
  </si>
  <si>
    <t>Sun</t>
  </si>
  <si>
    <t>#</t>
  </si>
  <si>
    <t>Drink 2-3 liters of water</t>
  </si>
  <si>
    <t>Eat protein with every meal</t>
  </si>
  <si>
    <t>Get at least 7-8 hours of sleep</t>
  </si>
  <si>
    <t>Walk 8,000–10,000 steps daily</t>
  </si>
  <si>
    <t>Stretch for 5-10 minutes</t>
  </si>
  <si>
    <r>
      <rPr>
        <rFont val="DM Sans"/>
        <b/>
        <color rgb="FFA68EC3"/>
        <sz val="44.0"/>
      </rPr>
      <t>▸</t>
    </r>
    <r>
      <rPr>
        <rFont val="DM Sans"/>
        <b/>
        <color rgb="FF1D2937"/>
        <sz val="44.0"/>
      </rPr>
      <t>Weekly Meal Planner</t>
    </r>
  </si>
  <si>
    <t>Total Calories</t>
  </si>
  <si>
    <t>Protein</t>
  </si>
  <si>
    <t>Fat</t>
  </si>
  <si>
    <t>Sugar</t>
  </si>
  <si>
    <t>Carbs</t>
  </si>
  <si>
    <t>Monday Grocery List</t>
  </si>
  <si>
    <t>Qty / Unit</t>
  </si>
  <si>
    <t>Item</t>
  </si>
  <si>
    <t>Tuesday Grocery List</t>
  </si>
  <si>
    <t>Wednesday Grocery List</t>
  </si>
  <si>
    <t>Thursday Grocery List</t>
  </si>
  <si>
    <t>Friday Grocery List</t>
  </si>
  <si>
    <t>Saturday Grocery List</t>
  </si>
  <si>
    <t>Sunday Grocery List</t>
  </si>
  <si>
    <t xml:space="preserve">Spinach </t>
  </si>
  <si>
    <t>Chicken breast</t>
  </si>
  <si>
    <t>Eggs</t>
  </si>
  <si>
    <t>Carrots</t>
  </si>
  <si>
    <t>Bananas</t>
  </si>
  <si>
    <t>Avocado</t>
  </si>
  <si>
    <t>INSTRUCTIONS</t>
  </si>
  <si>
    <r>
      <rPr>
        <rFont val="DM Sans"/>
        <b/>
        <color rgb="FFA68EC3"/>
        <sz val="46.0"/>
      </rPr>
      <t>▸</t>
    </r>
    <r>
      <rPr>
        <rFont val="DM Sans"/>
        <b/>
        <color rgb="FF1D2937"/>
        <sz val="46.0"/>
      </rPr>
      <t>Groceries</t>
    </r>
  </si>
  <si>
    <t>"Choose yourself every day."</t>
  </si>
  <si>
    <t>Grocery List</t>
  </si>
  <si>
    <t>Items From Your Weekly Meal Planner</t>
  </si>
  <si>
    <t>Fruits &amp; Veggies</t>
  </si>
  <si>
    <t>Meat &amp; Seafood</t>
  </si>
  <si>
    <t>Frozen</t>
  </si>
  <si>
    <t>Items</t>
  </si>
  <si>
    <t>Blueberries</t>
  </si>
  <si>
    <t>Salmon fillet</t>
  </si>
  <si>
    <t>Apples</t>
  </si>
  <si>
    <t>Lemon</t>
  </si>
  <si>
    <t>Dairy</t>
  </si>
  <si>
    <t>Bakery &amp; Deli</t>
  </si>
  <si>
    <t>Drinks</t>
  </si>
  <si>
    <t>Pantry</t>
  </si>
  <si>
    <t>Household</t>
  </si>
  <si>
    <t>Other</t>
  </si>
  <si>
    <r>
      <rPr>
        <rFont val="DM Sans"/>
        <b/>
        <color rgb="FFA68EC3"/>
        <sz val="41.0"/>
      </rPr>
      <t>▸</t>
    </r>
    <r>
      <rPr>
        <rFont val="DM Sans"/>
        <b/>
        <color rgb="FF1D2937"/>
        <sz val="41.0"/>
      </rPr>
      <t>Body Measurements</t>
    </r>
  </si>
  <si>
    <t>"Consistency is Key."</t>
  </si>
  <si>
    <t>Before</t>
  </si>
  <si>
    <t>After</t>
  </si>
  <si>
    <t>Date:</t>
  </si>
  <si>
    <t>Neck:</t>
  </si>
  <si>
    <t>21.6 in</t>
  </si>
  <si>
    <t>Chest:</t>
  </si>
  <si>
    <t>63 in</t>
  </si>
  <si>
    <t>Left Arm:</t>
  </si>
  <si>
    <t>Right Arm:</t>
  </si>
  <si>
    <t>Waist:</t>
  </si>
  <si>
    <t>71 in</t>
  </si>
  <si>
    <t>Hips:</t>
  </si>
  <si>
    <t>67 in</t>
  </si>
  <si>
    <t>Left Thigh:</t>
  </si>
  <si>
    <t>35.4 in</t>
  </si>
  <si>
    <t>Right Thigh:</t>
  </si>
  <si>
    <t>Left Calf:</t>
  </si>
  <si>
    <t>25.6 in</t>
  </si>
  <si>
    <t>Right Calf:</t>
  </si>
  <si>
    <t>Progress Tracker</t>
  </si>
  <si>
    <t>CURRENT:</t>
  </si>
  <si>
    <r>
      <rPr>
        <rFont val="DM Sans"/>
        <b/>
        <color rgb="FFA68EC3"/>
        <sz val="41.0"/>
      </rPr>
      <t>▸</t>
    </r>
    <r>
      <rPr>
        <rFont val="DM Sans"/>
        <b/>
        <color rgb="FF1D2937"/>
        <sz val="41.0"/>
      </rPr>
      <t xml:space="preserve">Progress Pictures </t>
    </r>
  </si>
  <si>
    <t>"Every step leads to your new version."</t>
  </si>
  <si>
    <t xml:space="preserve">Date: 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</si>
</sst>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0.0"/>
    <numFmt numFmtId="165" formatCode="#,##0.0"/>
    <numFmt numFmtId="166" formatCode="M/d/yyyy"/>
    <numFmt numFmtId="167" formatCode="m/d/yyyy"/>
  </numFmts>
  <fonts count="65">
    <font>
      <sz val="10.0"/>
      <color rgb="FF000000"/>
      <name val="Arial"/>
      <scheme val="minor"/>
    </font>
    <font>
      <color theme="1"/>
      <name val="Arial"/>
      <scheme val="minor"/>
    </font>
    <font>
      <b/>
      <sz val="56.0"/>
      <color rgb="FF1D2937"/>
      <name val="DM Sans"/>
    </font>
    <font>
      <b/>
      <sz val="30.0"/>
      <color rgb="FF1D2937"/>
      <name val="DM Sans"/>
    </font>
    <font>
      <b/>
      <color theme="1"/>
      <name val="DM Sans"/>
    </font>
    <font>
      <b/>
      <sz val="32.0"/>
      <color theme="1"/>
      <name val="Arial"/>
      <scheme val="minor"/>
    </font>
    <font>
      <b/>
      <sz val="30.0"/>
      <color rgb="FFFFFFFF"/>
      <name val="DM Sans"/>
    </font>
    <font>
      <b/>
      <sz val="14.0"/>
      <color rgb="FF1D2937"/>
      <name val="DM Sans"/>
    </font>
    <font>
      <b/>
      <sz val="14.0"/>
      <color rgb="FFFFFFFF"/>
      <name val="DM Sans"/>
    </font>
    <font>
      <color theme="1"/>
      <name val="DM Sans"/>
    </font>
    <font/>
    <font>
      <b/>
      <i/>
      <sz val="20.0"/>
      <color rgb="FF1D2937"/>
      <name val="DM Sans"/>
    </font>
    <font>
      <b/>
      <sz val="13.0"/>
      <color theme="1"/>
      <name val="DM Sans"/>
    </font>
    <font>
      <sz val="13.0"/>
      <color theme="1"/>
      <name val="DM Sans"/>
    </font>
    <font>
      <b/>
      <sz val="24.0"/>
      <color rgb="FF1D2937"/>
      <name val="DM Sans"/>
    </font>
    <font>
      <color rgb="FFFF0000"/>
      <name val="DM Sans"/>
    </font>
    <font>
      <i/>
      <sz val="24.0"/>
      <color rgb="FFFFFFFF"/>
      <name val="DM Sans"/>
    </font>
    <font>
      <sz val="12.0"/>
      <color theme="1"/>
      <name val="DM Sans"/>
    </font>
    <font>
      <b/>
      <sz val="14.0"/>
      <color theme="0"/>
      <name val="DM Sans"/>
    </font>
    <font>
      <sz val="14.0"/>
      <color theme="0"/>
      <name val="DM Sans"/>
    </font>
    <font>
      <b/>
      <sz val="14.0"/>
      <color theme="1"/>
      <name val="DM Sans"/>
    </font>
    <font>
      <b/>
      <sz val="12.0"/>
      <color rgb="FF1D2937"/>
      <name val="DM Sans"/>
    </font>
    <font>
      <sz val="12.0"/>
      <color rgb="FF1D2937"/>
      <name val="DM Sans"/>
    </font>
    <font>
      <sz val="14.0"/>
      <color theme="1"/>
      <name val="DM Sans"/>
    </font>
    <font>
      <color rgb="FFFFFFFF"/>
      <name val="DM Sans"/>
    </font>
    <font>
      <b/>
      <sz val="12.0"/>
      <color theme="1"/>
      <name val="DM Sans"/>
    </font>
    <font>
      <b/>
      <i/>
      <sz val="26.0"/>
      <color rgb="FFFFFFFF"/>
      <name val="DM Sans"/>
    </font>
    <font>
      <b/>
      <sz val="48.0"/>
      <color theme="1"/>
      <name val="DM Sans"/>
    </font>
    <font>
      <b/>
      <i/>
      <sz val="28.0"/>
      <color rgb="FFFFFFFF"/>
      <name val="DM Sans"/>
    </font>
    <font>
      <b/>
      <sz val="12.0"/>
      <color rgb="FFFFFFFF"/>
      <name val="DM Sans"/>
    </font>
    <font>
      <sz val="12.0"/>
      <color rgb="FFCCCCCC"/>
      <name val="DM Sans"/>
    </font>
    <font>
      <b/>
      <sz val="12.0"/>
      <color theme="0"/>
      <name val="DM Sans"/>
    </font>
    <font>
      <sz val="12.0"/>
      <color rgb="FFD9D9D9"/>
      <name val="DM Sans"/>
    </font>
    <font>
      <b/>
      <i/>
      <sz val="31.0"/>
      <color rgb="FF1D2937"/>
      <name val="DM Sans"/>
    </font>
    <font>
      <sz val="14.0"/>
      <color rgb="FFFFFFFF"/>
      <name val="DM Sans"/>
    </font>
    <font>
      <b/>
      <sz val="12.0"/>
      <color theme="0"/>
      <name val="Arial"/>
      <scheme val="minor"/>
    </font>
    <font>
      <sz val="11.0"/>
      <color theme="1"/>
      <name val="DM Sans"/>
    </font>
    <font>
      <color theme="1"/>
      <name val="Arial"/>
    </font>
    <font>
      <sz val="11.0"/>
      <color theme="0"/>
      <name val="DM Sans"/>
    </font>
    <font>
      <b/>
      <i/>
      <sz val="28.0"/>
      <color theme="0"/>
      <name val="DM Sans"/>
    </font>
    <font>
      <b/>
      <sz val="11.0"/>
      <color theme="1"/>
      <name val="DM Sans"/>
    </font>
    <font>
      <b/>
      <i/>
      <sz val="47.0"/>
      <color rgb="FFFFFFFF"/>
      <name val="DM Sans"/>
    </font>
    <font>
      <b/>
      <sz val="48.0"/>
      <color rgb="FF1D2937"/>
      <name val="DM Sans"/>
    </font>
    <font>
      <b/>
      <sz val="51.0"/>
      <color rgb="FF1D2937"/>
      <name val="DM Sans"/>
    </font>
    <font>
      <b/>
      <i/>
      <sz val="31.0"/>
      <color theme="0"/>
      <name val="DM Sans"/>
    </font>
    <font>
      <b/>
      <i/>
      <sz val="24.0"/>
      <color rgb="FFFFFFFF"/>
      <name val="DM Sans"/>
    </font>
    <font>
      <sz val="11.0"/>
      <color rgb="FFA68EC3"/>
      <name val="DM Sans"/>
    </font>
    <font>
      <sz val="11.0"/>
      <color rgb="FFFFFFFF"/>
      <name val="DM Sans"/>
    </font>
    <font>
      <sz val="41.0"/>
      <color theme="1"/>
      <name val="DM Sans"/>
    </font>
    <font>
      <b/>
      <sz val="44.0"/>
      <color rgb="FF434343"/>
      <name val="DM Sans"/>
    </font>
    <font>
      <b/>
      <sz val="21.0"/>
      <color rgb="FFFFFFFF"/>
      <name val="DM Sans"/>
    </font>
    <font>
      <b/>
      <sz val="11.0"/>
      <color theme="0"/>
      <name val="DM Sans"/>
    </font>
    <font>
      <b/>
      <sz val="21.0"/>
      <color rgb="FF1D2937"/>
      <name val="DM Sans"/>
    </font>
    <font>
      <b/>
      <sz val="11.0"/>
      <color rgb="FFFBFBFB"/>
      <name val="DM Sans"/>
    </font>
    <font>
      <b/>
      <sz val="11.0"/>
      <color rgb="FFFFFFFF"/>
      <name val="DM Sans"/>
    </font>
    <font>
      <b/>
      <sz val="46.0"/>
      <color rgb="FF1D2937"/>
      <name val="DM Sans"/>
    </font>
    <font>
      <b/>
      <i/>
      <sz val="31.0"/>
      <color rgb="FFFFFFFF"/>
      <name val="DM Sans"/>
    </font>
    <font>
      <sz val="10.0"/>
      <color theme="1"/>
      <name val="DM Sans"/>
    </font>
    <font>
      <sz val="10.0"/>
      <color rgb="FF000000"/>
      <name val="DM Sans"/>
    </font>
    <font>
      <b/>
      <sz val="41.0"/>
      <color rgb="FF1D2937"/>
      <name val="DM Sans"/>
    </font>
    <font>
      <sz val="11.0"/>
      <color rgb="FF1D2937"/>
      <name val="DM Sans"/>
    </font>
    <font>
      <b/>
      <sz val="37.0"/>
      <color rgb="FF1D2937"/>
      <name val="DM Sans"/>
    </font>
    <font>
      <b/>
      <i/>
      <sz val="27.0"/>
      <color rgb="FF1D2937"/>
      <name val="DM Sans"/>
    </font>
    <font>
      <b/>
      <sz val="13.0"/>
      <color rgb="FFFFFFFF"/>
      <name val="DM Sans"/>
    </font>
    <font>
      <b/>
      <sz val="13.0"/>
      <color theme="0"/>
      <name val="DM Sans"/>
    </font>
  </fonts>
  <fills count="11">
    <fill>
      <patternFill patternType="none"/>
    </fill>
    <fill>
      <patternFill patternType="lightGray"/>
    </fill>
    <fill>
      <patternFill patternType="solid">
        <fgColor rgb="FFEEEDEE"/>
        <bgColor rgb="FFEEEDEE"/>
      </patternFill>
    </fill>
    <fill>
      <patternFill patternType="solid">
        <fgColor rgb="FFB5B1B8"/>
        <bgColor rgb="FFB5B1B8"/>
      </patternFill>
    </fill>
    <fill>
      <patternFill patternType="solid">
        <fgColor rgb="FFA68EC3"/>
        <bgColor rgb="FFA68EC3"/>
      </patternFill>
    </fill>
    <fill>
      <patternFill patternType="solid">
        <fgColor rgb="FFF6E3EF"/>
        <bgColor rgb="FFF6E3EF"/>
      </patternFill>
    </fill>
    <fill>
      <patternFill patternType="solid">
        <fgColor theme="0"/>
        <bgColor theme="0"/>
      </patternFill>
    </fill>
    <fill>
      <patternFill patternType="solid">
        <fgColor rgb="FF1D2937"/>
        <bgColor rgb="FF1D2937"/>
      </patternFill>
    </fill>
    <fill>
      <patternFill patternType="solid">
        <fgColor rgb="FFFBFBFB"/>
        <bgColor rgb="FFFBFBFB"/>
      </patternFill>
    </fill>
    <fill>
      <patternFill patternType="solid">
        <fgColor rgb="FFFFFFFF"/>
        <bgColor rgb="FFFFFFFF"/>
      </patternFill>
    </fill>
    <fill>
      <patternFill patternType="solid">
        <fgColor theme="8"/>
        <bgColor theme="8"/>
      </patternFill>
    </fill>
  </fills>
  <borders count="134">
    <border/>
    <border>
      <left style="medium">
        <color rgb="FF1D2937"/>
      </left>
      <top style="medium">
        <color rgb="FF1D2937"/>
      </top>
    </border>
    <border>
      <right style="medium">
        <color rgb="FF1D2937"/>
      </right>
      <top style="medium">
        <color rgb="FF1D2937"/>
      </top>
    </border>
    <border>
      <left style="medium">
        <color rgb="FF1D2937"/>
      </left>
      <bottom style="medium">
        <color rgb="FF1D2937"/>
      </bottom>
    </border>
    <border>
      <right style="medium">
        <color rgb="FF1D2937"/>
      </right>
      <bottom style="medium">
        <color rgb="FF1D2937"/>
      </bottom>
    </border>
    <border>
      <bottom style="medium">
        <color rgb="FF1D2937"/>
      </bottom>
    </border>
    <border>
      <top style="medium">
        <color rgb="FF1D2937"/>
      </top>
    </border>
    <border>
      <left style="medium">
        <color rgb="FF1D2937"/>
      </left>
      <top style="medium">
        <color rgb="FF1D2937"/>
      </top>
      <bottom style="medium">
        <color rgb="FF1D2937"/>
      </bottom>
    </border>
    <border>
      <top style="medium">
        <color rgb="FF1D2937"/>
      </top>
      <bottom style="medium">
        <color rgb="FF1D2937"/>
      </bottom>
    </border>
    <border>
      <bottom style="dotted">
        <color rgb="FF1D2937"/>
      </bottom>
    </border>
    <border>
      <top style="dotted">
        <color rgb="FF1D2937"/>
      </top>
      <bottom style="dotted">
        <color rgb="FF1D2937"/>
      </bottom>
    </border>
    <border>
      <top style="dotted">
        <color rgb="FF1D2937"/>
      </top>
      <bottom style="medium">
        <color rgb="FF1D2937"/>
      </bottom>
    </border>
    <border>
      <right style="medium">
        <color rgb="FF1D2937"/>
      </right>
      <top style="medium">
        <color rgb="FF1D2937"/>
      </top>
      <bottom style="medium">
        <color rgb="FF1D2937"/>
      </bottom>
    </border>
    <border>
      <left style="medium">
        <color rgb="FF1D2937"/>
      </left>
      <top style="medium">
        <color rgb="FF1D2937"/>
      </top>
      <bottom style="thin">
        <color rgb="FFEEEDEE"/>
      </bottom>
    </border>
    <border>
      <right style="thin">
        <color rgb="FFEEEDEE"/>
      </right>
      <top style="medium">
        <color rgb="FF1D2937"/>
      </top>
      <bottom style="thin">
        <color rgb="FFEEEDEE"/>
      </bottom>
    </border>
    <border>
      <left style="thin">
        <color rgb="FFEEEDEE"/>
      </left>
      <top style="medium">
        <color rgb="FF1D2937"/>
      </top>
      <bottom style="thin">
        <color rgb="FFEEEDEE"/>
      </bottom>
    </border>
    <border>
      <left style="thin">
        <color rgb="FFEEEDEE"/>
      </left>
      <right style="medium">
        <color rgb="FF1D2937"/>
      </right>
      <top style="medium">
        <color rgb="FF1D2937"/>
      </top>
      <bottom style="thin">
        <color rgb="FFEEEDEE"/>
      </bottom>
    </border>
    <border>
      <left style="medium">
        <color rgb="FF1D2937"/>
      </left>
      <right style="thin">
        <color rgb="FFEEEDEE"/>
      </right>
      <bottom style="thin">
        <color rgb="FFEEEDEE"/>
      </bottom>
    </border>
    <border>
      <left style="thin">
        <color rgb="FFEEEDEE"/>
      </left>
      <right style="thin">
        <color rgb="FFEEEDEE"/>
      </right>
      <bottom style="thin">
        <color rgb="FFEEEDEE"/>
      </bottom>
    </border>
    <border>
      <left style="thin">
        <color rgb="FFEEEDEE"/>
      </left>
      <right style="medium">
        <color rgb="FF1D2937"/>
      </right>
      <bottom style="thin">
        <color rgb="FFEEEDEE"/>
      </bottom>
    </border>
    <border>
      <left style="medium">
        <color rgb="FF1D2937"/>
      </left>
      <top style="thin">
        <color rgb="FFEEEDEE"/>
      </top>
      <bottom style="thin">
        <color rgb="FFEEEDEE"/>
      </bottom>
    </border>
    <border>
      <right style="thin">
        <color rgb="FFEEEDEE"/>
      </right>
      <top style="thin">
        <color rgb="FFEEEDEE"/>
      </top>
      <bottom style="thin">
        <color rgb="FFEEEDEE"/>
      </bottom>
    </border>
    <border>
      <left style="thin">
        <color rgb="FFEEEDEE"/>
      </left>
      <top style="thin">
        <color rgb="FFEEEDEE"/>
      </top>
      <bottom style="thin">
        <color rgb="FFEEEDEE"/>
      </bottom>
    </border>
    <border>
      <left style="thin">
        <color rgb="FFEEEDEE"/>
      </left>
      <right style="medium">
        <color rgb="FF1D2937"/>
      </right>
      <top style="thin">
        <color rgb="FFEEEDEE"/>
      </top>
      <bottom style="thin">
        <color rgb="FFEEEDEE"/>
      </bottom>
    </border>
    <border>
      <left style="medium">
        <color rgb="FF000000"/>
      </left>
      <top style="thin">
        <color rgb="FFEEEDEE"/>
      </top>
      <bottom style="thin">
        <color rgb="FFEEEDEE"/>
      </bottom>
    </border>
    <border>
      <left style="thin">
        <color rgb="FFEEEDEE"/>
      </left>
      <right style="thin">
        <color rgb="FFEEEDEE"/>
      </right>
      <top style="thin">
        <color rgb="FFEEEDEE"/>
      </top>
      <bottom style="thin">
        <color rgb="FFEEEDEE"/>
      </bottom>
    </border>
    <border>
      <left style="thin">
        <color rgb="FFEEEDEE"/>
      </left>
      <right style="medium">
        <color rgb="FF000000"/>
      </right>
      <top style="thin">
        <color rgb="FFEEEDEE"/>
      </top>
      <bottom style="thin">
        <color rgb="FFEEEDEE"/>
      </bottom>
    </border>
    <border>
      <left style="medium">
        <color rgb="FF1D2937"/>
      </left>
      <right style="thin">
        <color rgb="FFEEEDEE"/>
      </right>
      <top style="thin">
        <color rgb="FFEEEDEE"/>
      </top>
    </border>
    <border>
      <left style="thin">
        <color rgb="FFEEEDEE"/>
      </left>
      <right style="thin">
        <color rgb="FFEEEDEE"/>
      </right>
      <top style="thin">
        <color rgb="FFEEEDEE"/>
      </top>
    </border>
    <border>
      <left style="thin">
        <color rgb="FFEEEDEE"/>
      </left>
      <right style="medium">
        <color rgb="FF1D2937"/>
      </right>
      <top style="thin">
        <color rgb="FFEEEDEE"/>
      </top>
    </border>
    <border>
      <left style="medium">
        <color rgb="FF1D2937"/>
      </left>
    </border>
    <border>
      <right style="medium">
        <color rgb="FF1D2937"/>
      </right>
    </border>
    <border>
      <left style="medium">
        <color rgb="FF000000"/>
      </left>
      <top style="thin">
        <color rgb="FFEEEDEE"/>
      </top>
      <bottom style="medium">
        <color rgb="FF000000"/>
      </bottom>
    </border>
    <border>
      <right style="thin">
        <color rgb="FFEEEDEE"/>
      </right>
      <top style="thin">
        <color rgb="FFEEEDEE"/>
      </top>
      <bottom style="medium">
        <color rgb="FF000000"/>
      </bottom>
    </border>
    <border>
      <left style="thin">
        <color rgb="FFEEEDEE"/>
      </left>
      <top style="thin">
        <color rgb="FFEEEDEE"/>
      </top>
      <bottom style="medium">
        <color rgb="FF000000"/>
      </bottom>
    </border>
    <border>
      <left style="thin">
        <color rgb="FFEEEDEE"/>
      </left>
      <right style="thin">
        <color rgb="FFEEEDEE"/>
      </right>
      <top style="thin">
        <color rgb="FFEEEDEE"/>
      </top>
      <bottom style="medium">
        <color rgb="FF000000"/>
      </bottom>
    </border>
    <border>
      <left style="thin">
        <color rgb="FFEEEDEE"/>
      </left>
      <right style="medium">
        <color rgb="FF000000"/>
      </right>
      <top style="thin">
        <color rgb="FFEEEDEE"/>
      </top>
      <bottom style="medium">
        <color rgb="FF000000"/>
      </bottom>
    </border>
    <border>
      <right style="dotted">
        <color rgb="FFA68EC3"/>
      </right>
      <top style="medium">
        <color rgb="FF1D2937"/>
      </top>
    </border>
    <border>
      <left style="dotted">
        <color rgb="FFA68EC3"/>
      </left>
      <right style="dotted">
        <color rgb="FFA68EC3"/>
      </right>
      <top style="medium">
        <color rgb="FF1D2937"/>
      </top>
    </border>
    <border>
      <left style="dotted">
        <color rgb="FFA68EC3"/>
      </left>
      <top style="medium">
        <color rgb="FF1D2937"/>
      </top>
    </border>
    <border>
      <left style="dotted">
        <color rgb="FFA68EC3"/>
      </left>
      <right style="medium">
        <color rgb="FF1D2937"/>
      </right>
      <top style="medium">
        <color rgb="FF1D2937"/>
      </top>
    </border>
    <border>
      <left style="thin">
        <color rgb="FFEEEDEE"/>
      </left>
      <bottom style="thin">
        <color rgb="FFEEEDEE"/>
      </bottom>
    </border>
    <border>
      <right style="thin">
        <color rgb="FFEEEDEE"/>
      </right>
      <bottom style="thin">
        <color rgb="FFEEEDEE"/>
      </bottom>
    </border>
    <border>
      <left style="medium">
        <color rgb="FF1D2937"/>
      </left>
      <right style="thin">
        <color rgb="FFEEEDEE"/>
      </right>
      <top style="thin">
        <color rgb="FFEEEDEE"/>
      </top>
      <bottom style="thin">
        <color rgb="FFEEEDEE"/>
      </bottom>
    </border>
    <border>
      <left style="medium">
        <color rgb="FF1D2937"/>
      </left>
      <right style="thin">
        <color rgb="FFEEEDEE"/>
      </right>
      <top style="thin">
        <color rgb="FFEEEDEE"/>
      </top>
      <bottom style="medium">
        <color rgb="FF1D2937"/>
      </bottom>
    </border>
    <border>
      <left style="thin">
        <color rgb="FFEEEDEE"/>
      </left>
      <right style="thin">
        <color rgb="FFEEEDEE"/>
      </right>
      <top style="thin">
        <color rgb="FFEEEDEE"/>
      </top>
      <bottom style="medium">
        <color rgb="FF1D2937"/>
      </bottom>
    </border>
    <border>
      <left style="thin">
        <color rgb="FFEEEDEE"/>
      </left>
      <top style="thin">
        <color rgb="FFEEEDEE"/>
      </top>
      <bottom style="medium">
        <color rgb="FF1D2937"/>
      </bottom>
    </border>
    <border>
      <right style="thin">
        <color rgb="FFEEEDEE"/>
      </right>
      <top style="thin">
        <color rgb="FFEEEDEE"/>
      </top>
      <bottom style="medium">
        <color rgb="FF1D2937"/>
      </bottom>
    </border>
    <border>
      <left style="thin">
        <color rgb="FFEEEDEE"/>
      </left>
      <right style="medium">
        <color rgb="FF1D2937"/>
      </right>
      <top style="thin">
        <color rgb="FFEEEDEE"/>
      </top>
      <bottom style="medium">
        <color rgb="FF1D2937"/>
      </bottom>
    </border>
    <border>
      <left style="thin">
        <color rgb="FFEEEDEE"/>
      </left>
      <right style="thin">
        <color rgb="FFEEEDEE"/>
      </right>
      <top style="medium">
        <color rgb="FF1D2937"/>
      </top>
      <bottom style="thin">
        <color rgb="FFEEEDEE"/>
      </bottom>
    </border>
    <border>
      <right style="medium">
        <color rgb="FF1D2937"/>
      </right>
      <top style="medium">
        <color rgb="FF1D2937"/>
      </top>
      <bottom style="thin">
        <color rgb="FFEEEDEE"/>
      </bottom>
    </border>
    <border>
      <left style="medium">
        <color rgb="FF1D2937"/>
      </left>
      <bottom style="thin">
        <color rgb="FFEEEDEE"/>
      </bottom>
    </border>
    <border>
      <right style="medium">
        <color rgb="FF1D2937"/>
      </right>
      <bottom style="thin">
        <color rgb="FFEEEDEE"/>
      </bottom>
    </border>
    <border>
      <bottom style="thin">
        <color rgb="FFEEEDEE"/>
      </bottom>
    </border>
    <border>
      <right style="medium">
        <color rgb="FF1D2937"/>
      </right>
      <top style="thin">
        <color rgb="FFEEEDEE"/>
      </top>
      <bottom style="thin">
        <color rgb="FFEEEDEE"/>
      </bottom>
    </border>
    <border>
      <top style="thin">
        <color rgb="FFEEEDEE"/>
      </top>
      <bottom style="thin">
        <color rgb="FFEEEDEE"/>
      </bottom>
    </border>
    <border>
      <right style="thin">
        <color rgb="FFEEEDEE"/>
      </right>
      <top style="thin">
        <color rgb="FFEEEDEE"/>
      </top>
    </border>
    <border>
      <left style="thin">
        <color rgb="FFEEEDEE"/>
      </left>
      <top style="thin">
        <color rgb="FFEEEDEE"/>
      </top>
    </border>
    <border>
      <right style="medium">
        <color rgb="FF1D2937"/>
      </right>
      <top style="thin">
        <color rgb="FFEEEDEE"/>
      </top>
    </border>
    <border>
      <left style="medium">
        <color rgb="FF1D2937"/>
      </left>
      <top style="thin">
        <color rgb="FFEEEDEE"/>
      </top>
    </border>
    <border>
      <right style="thin">
        <color rgb="FFEEEDEE"/>
      </right>
      <bottom style="medium">
        <color rgb="FF1D2937"/>
      </bottom>
    </border>
    <border>
      <left style="thin">
        <color rgb="FFEEEDEE"/>
      </left>
      <right style="thin">
        <color rgb="FFEEEDEE"/>
      </right>
      <bottom style="medium">
        <color rgb="FF1D2937"/>
      </bottom>
    </border>
    <border>
      <left style="thin">
        <color rgb="FFEEEDEE"/>
      </left>
      <bottom style="medium">
        <color rgb="FF1D2937"/>
      </bottom>
    </border>
    <border>
      <left style="medium">
        <color rgb="FF1D2937"/>
      </left>
      <right style="thin">
        <color rgb="FFEEEDEE"/>
      </right>
    </border>
    <border>
      <left style="medium">
        <color rgb="FF1D2937"/>
      </left>
      <right style="thin">
        <color rgb="FFEEEDEE"/>
      </right>
      <top style="medium">
        <color rgb="FFEEEDEE"/>
      </top>
    </border>
    <border>
      <left style="thin">
        <color rgb="FFEEEDEE"/>
      </left>
      <right style="thin">
        <color rgb="FFEEEDEE"/>
      </right>
      <top style="medium">
        <color rgb="FFEEEDEE"/>
      </top>
      <bottom style="thin">
        <color rgb="FFEEEDEE"/>
      </bottom>
    </border>
    <border>
      <left style="thin">
        <color rgb="FFEEEDEE"/>
      </left>
      <right style="medium">
        <color rgb="FF1D2937"/>
      </right>
      <top style="medium">
        <color rgb="FFEEEDEE"/>
      </top>
      <bottom style="thin">
        <color rgb="FFEEEDEE"/>
      </bottom>
    </border>
    <border>
      <left style="medium">
        <color rgb="FF1D2937"/>
      </left>
      <right style="thin">
        <color rgb="FFEEEDEE"/>
      </right>
      <bottom style="medium">
        <color rgb="FFEEEDEE"/>
      </bottom>
    </border>
    <border>
      <left style="thin">
        <color rgb="FFEEEDEE"/>
      </left>
      <right style="thin">
        <color rgb="FFEEEDEE"/>
      </right>
      <top style="thin">
        <color rgb="FFEEEDEE"/>
      </top>
      <bottom style="medium">
        <color rgb="FFEEEDEE"/>
      </bottom>
    </border>
    <border>
      <left style="thin">
        <color rgb="FFEEEDEE"/>
      </left>
      <right style="medium">
        <color rgb="FF1D2937"/>
      </right>
      <top style="thin">
        <color rgb="FFEEEDEE"/>
      </top>
      <bottom style="medium">
        <color rgb="FFEEEDEE"/>
      </bottom>
    </border>
    <border>
      <left style="medium">
        <color rgb="FF1D2937"/>
      </left>
      <right style="thin">
        <color rgb="FFEEEDEE"/>
      </right>
      <bottom style="medium">
        <color rgb="FF1D2937"/>
      </bottom>
    </border>
    <border>
      <left style="thin">
        <color rgb="FFEEEDEE"/>
      </left>
      <right style="medium">
        <color rgb="FF1D2937"/>
      </right>
      <bottom style="medium">
        <color rgb="FF1D2937"/>
      </bottom>
    </border>
    <border>
      <left style="medium">
        <color rgb="FFEEEDEE"/>
      </left>
      <right style="thin">
        <color rgb="FFEEEDEE"/>
      </right>
      <bottom style="medium">
        <color rgb="FF1D2937"/>
      </bottom>
    </border>
    <border>
      <left style="medium">
        <color rgb="FFEEEDEE"/>
      </left>
      <bottom style="medium">
        <color rgb="FF1D2937"/>
      </bottom>
    </border>
    <border>
      <left style="medium">
        <color rgb="FFEEEDEE"/>
      </left>
      <right style="medium">
        <color rgb="FFEEEDEE"/>
      </right>
      <bottom style="medium">
        <color rgb="FF1D2937"/>
      </bottom>
    </border>
    <border>
      <left style="medium">
        <color rgb="FFEEEDEE"/>
      </left>
      <right style="medium">
        <color rgb="FF1D2937"/>
      </right>
      <bottom style="medium">
        <color rgb="FF1D2937"/>
      </bottom>
    </border>
    <border>
      <right style="thin">
        <color rgb="FFEEEDEE"/>
      </right>
    </border>
    <border>
      <left style="thin">
        <color rgb="FFEEEDEE"/>
      </left>
      <right style="thin">
        <color rgb="FFEEEDEE"/>
      </right>
    </border>
    <border>
      <left style="thin">
        <color rgb="FFEEEDEE"/>
      </left>
      <right style="medium">
        <color rgb="FF1D2937"/>
      </right>
    </border>
    <border>
      <left style="medium">
        <color rgb="FF1D2937"/>
      </left>
      <top style="dotted">
        <color rgb="FF1D2937"/>
      </top>
      <bottom style="dotted">
        <color rgb="FF1D2937"/>
      </bottom>
    </border>
    <border>
      <right style="medium">
        <color rgb="FF1D2937"/>
      </right>
      <top style="dotted">
        <color rgb="FF1D2937"/>
      </top>
      <bottom style="dotted">
        <color rgb="FF1D2937"/>
      </bottom>
    </border>
    <border>
      <right style="thin">
        <color rgb="FFEEEDEE"/>
      </right>
      <bottom style="medium">
        <color rgb="FFEEEDEE"/>
      </bottom>
    </border>
    <border>
      <left style="thin">
        <color rgb="FFEEEDEE"/>
      </left>
      <right style="thin">
        <color rgb="FFEEEDEE"/>
      </right>
      <bottom style="medium">
        <color rgb="FFEEEDEE"/>
      </bottom>
    </border>
    <border>
      <left style="thin">
        <color rgb="FFEEEDEE"/>
      </left>
      <right style="medium">
        <color rgb="FF1D2937"/>
      </right>
      <bottom style="medium">
        <color rgb="FFEEEDEE"/>
      </bottom>
    </border>
    <border>
      <right style="thin">
        <color rgb="FFEEEDEE"/>
      </right>
      <top style="medium">
        <color rgb="FFEEEDEE"/>
      </top>
    </border>
    <border>
      <left style="thin">
        <color rgb="FFEEEDEE"/>
      </left>
      <right style="thin">
        <color rgb="FFEEEDEE"/>
      </right>
      <top style="medium">
        <color rgb="FFEEEDEE"/>
      </top>
    </border>
    <border>
      <left style="thin">
        <color rgb="FFEEEDEE"/>
      </left>
      <right style="medium">
        <color rgb="FF1D2937"/>
      </right>
      <top style="medium">
        <color rgb="FFEEEDEE"/>
      </top>
    </border>
    <border>
      <left style="medium">
        <color rgb="FF1D2937"/>
      </left>
      <top style="dotted">
        <color rgb="FF1D2937"/>
      </top>
      <bottom style="medium">
        <color rgb="FF1D2937"/>
      </bottom>
    </border>
    <border>
      <right style="medium">
        <color rgb="FF1D2937"/>
      </right>
      <top style="dotted">
        <color rgb="FF1D2937"/>
      </top>
      <bottom style="medium">
        <color rgb="FF1D2937"/>
      </bottom>
    </border>
    <border>
      <left style="medium">
        <color rgb="FF1D2937"/>
      </left>
      <right style="medium">
        <color rgb="FFD9D9D9"/>
      </right>
      <top style="medium">
        <color rgb="FF1D2937"/>
      </top>
      <bottom style="medium">
        <color rgb="FF1D2937"/>
      </bottom>
    </border>
    <border>
      <right style="medium">
        <color rgb="FFD9D9D9"/>
      </right>
      <top style="medium">
        <color rgb="FF1D2937"/>
      </top>
      <bottom style="medium">
        <color rgb="FF1D2937"/>
      </bottom>
    </border>
    <border>
      <left style="medium">
        <color rgb="FF1D2937"/>
      </left>
      <right style="medium">
        <color rgb="FF1D2937"/>
      </right>
      <top style="medium">
        <color rgb="FF1D2937"/>
      </top>
    </border>
    <border>
      <right style="thin">
        <color rgb="FFEEEDEE"/>
      </right>
      <top style="medium">
        <color rgb="FF1D2937"/>
      </top>
    </border>
    <border>
      <left style="thin">
        <color rgb="FFEEEDEE"/>
      </left>
      <right style="thin">
        <color rgb="FFEEEDEE"/>
      </right>
      <top style="medium">
        <color rgb="FF1D2937"/>
      </top>
    </border>
    <border>
      <left style="thin">
        <color rgb="FFEEEDEE"/>
      </left>
      <right style="medium">
        <color rgb="FF1D2937"/>
      </right>
      <top style="medium">
        <color rgb="FF1D2937"/>
      </top>
    </border>
    <border>
      <left style="medium">
        <color rgb="FF1D2937"/>
      </left>
      <right style="medium">
        <color rgb="FF1D2937"/>
      </right>
    </border>
    <border>
      <right style="medium">
        <color rgb="FFEEEDEE"/>
      </right>
    </border>
    <border>
      <left style="medium">
        <color rgb="FF1D2937"/>
      </left>
      <right style="medium">
        <color rgb="FFEEEDEE"/>
      </right>
    </border>
    <border>
      <right style="medium">
        <color rgb="FFEEEDEE"/>
      </right>
      <bottom style="thin">
        <color rgb="FFEEEDEE"/>
      </bottom>
    </border>
    <border>
      <left style="medium">
        <color rgb="FF1D2937"/>
      </left>
      <right style="medium">
        <color rgb="FFEEEDEE"/>
      </right>
      <bottom style="thin">
        <color rgb="FFEEEDEE"/>
      </bottom>
    </border>
    <border>
      <right style="medium">
        <color rgb="FFEEEDEE"/>
      </right>
      <top style="medium">
        <color rgb="FF1D2937"/>
      </top>
    </border>
    <border>
      <left style="medium">
        <color rgb="FF1D2937"/>
      </left>
      <right style="medium">
        <color rgb="FFEEEDEE"/>
      </right>
      <top style="medium">
        <color rgb="FF1D2937"/>
      </top>
    </border>
    <border>
      <right style="medium">
        <color rgb="FFEEEDEE"/>
      </right>
      <bottom style="medium">
        <color rgb="FF1D2937"/>
      </bottom>
    </border>
    <border>
      <left style="medium">
        <color rgb="FF1D2937"/>
      </left>
      <right style="medium">
        <color rgb="FFEEEDEE"/>
      </right>
      <bottom style="medium">
        <color rgb="FF1D2937"/>
      </bottom>
    </border>
    <border>
      <left style="medium">
        <color rgb="FF1D2937"/>
      </left>
      <right style="medium">
        <color rgb="FF1D2937"/>
      </right>
      <bottom style="medium">
        <color rgb="FF1D2937"/>
      </bottom>
    </border>
    <border>
      <left style="medium">
        <color rgb="FF1D2937"/>
      </left>
      <right style="medium">
        <color rgb="FFEEEDEE"/>
      </right>
      <top style="thin">
        <color rgb="FFEEEDEE"/>
      </top>
      <bottom style="thin">
        <color rgb="FFEEEDEE"/>
      </bottom>
    </border>
    <border>
      <left style="medium">
        <color rgb="FF1D2937"/>
      </left>
      <right style="medium">
        <color rgb="FFEEEDEE"/>
      </right>
      <top style="thin">
        <color rgb="FFEEEDEE"/>
      </top>
      <bottom style="medium">
        <color rgb="FF1D2937"/>
      </bottom>
    </border>
    <border>
      <top style="thin">
        <color rgb="FFEEEDEE"/>
      </top>
      <bottom style="medium">
        <color rgb="FF1D2937"/>
      </bottom>
    </border>
    <border>
      <right style="medium">
        <color rgb="FF1D2937"/>
      </right>
      <top style="thin">
        <color rgb="FFEEEDEE"/>
      </top>
      <bottom style="medium">
        <color rgb="FF1D2937"/>
      </bottom>
    </border>
    <border>
      <right style="medium">
        <color rgb="FFD9D9D9"/>
      </right>
      <top style="medium">
        <color rgb="FF1D2937"/>
      </top>
    </border>
    <border>
      <right style="hair">
        <color rgb="FFD9D9D9"/>
      </right>
      <top style="medium">
        <color rgb="FF1D2937"/>
      </top>
    </border>
    <border>
      <left style="hair">
        <color rgb="FFD9D9D9"/>
      </left>
      <top style="medium">
        <color rgb="FF1D2937"/>
      </top>
    </border>
    <border>
      <left style="medium">
        <color rgb="FF1D2937"/>
      </left>
      <top style="thin">
        <color rgb="FFEEEDEE"/>
      </top>
      <bottom style="medium">
        <color rgb="FF1D2937"/>
      </bottom>
    </border>
    <border>
      <right style="hair">
        <color rgb="FFD9D9D9"/>
      </right>
    </border>
    <border>
      <left style="medium">
        <color rgb="FF1D2937"/>
      </left>
      <bottom style="hair">
        <color rgb="FFD9D9D9"/>
      </bottom>
    </border>
    <border>
      <left style="medium">
        <color rgb="FFEEEDEE"/>
      </left>
      <right style="hair">
        <color rgb="FFD9D9D9"/>
      </right>
      <bottom style="hair">
        <color rgb="FFD9D9D9"/>
      </bottom>
    </border>
    <border>
      <left style="medium">
        <color rgb="FF1D2937"/>
      </left>
      <top style="hair">
        <color rgb="FFD9D9D9"/>
      </top>
      <bottom style="hair">
        <color rgb="FFD9D9D9"/>
      </bottom>
    </border>
    <border>
      <left style="medium">
        <color rgb="FFEEEDEE"/>
      </left>
      <right style="hair">
        <color rgb="FFD9D9D9"/>
      </right>
      <top style="hair">
        <color rgb="FFD9D9D9"/>
      </top>
      <bottom style="hair">
        <color rgb="FFD9D9D9"/>
      </bottom>
    </border>
    <border>
      <right style="hair">
        <color rgb="FFD9D9D9"/>
      </right>
      <bottom style="medium">
        <color rgb="FF1D2937"/>
      </bottom>
    </border>
    <border>
      <left style="medium">
        <color rgb="FF1D2937"/>
      </left>
      <top style="hair">
        <color rgb="FFD9D9D9"/>
      </top>
      <bottom style="medium">
        <color rgb="FF1D2937"/>
      </bottom>
    </border>
    <border>
      <left style="medium">
        <color rgb="FFEEEDEE"/>
      </left>
      <right style="hair">
        <color rgb="FFD9D9D9"/>
      </right>
      <top style="hair">
        <color rgb="FFD9D9D9"/>
      </top>
      <bottom style="medium">
        <color rgb="FF1D2937"/>
      </bottom>
    </border>
    <border>
      <left style="medium">
        <color rgb="FF1D2937"/>
      </left>
      <top style="medium">
        <color rgb="FF1D2937"/>
      </top>
      <bottom style="medium">
        <color rgb="FFD9D9D9"/>
      </bottom>
    </border>
    <border>
      <top style="medium">
        <color rgb="FF1D2937"/>
      </top>
      <bottom style="medium">
        <color rgb="FFD9D9D9"/>
      </bottom>
    </border>
    <border>
      <right style="medium">
        <color rgb="FF1D2937"/>
      </right>
      <top style="medium">
        <color rgb="FF1D2937"/>
      </top>
      <bottom style="medium">
        <color rgb="FFD9D9D9"/>
      </bottom>
    </border>
    <border>
      <left style="medium">
        <color rgb="FF1D2937"/>
      </left>
      <top style="medium">
        <color rgb="FFD9D9D9"/>
      </top>
    </border>
    <border>
      <top style="medium">
        <color rgb="FFD9D9D9"/>
      </top>
    </border>
    <border>
      <right style="medium">
        <color rgb="FF1D2937"/>
      </right>
      <top style="medium">
        <color rgb="FFD9D9D9"/>
      </top>
    </border>
    <border>
      <left style="medium">
        <color rgb="FF1D2937"/>
      </left>
      <right style="hair">
        <color rgb="FFD9D9D9"/>
      </right>
      <bottom style="hair">
        <color rgb="FFD9D9D9"/>
      </bottom>
    </border>
    <border>
      <left style="hair">
        <color rgb="FFD9D9D9"/>
      </left>
      <right style="hair">
        <color rgb="FFD9D9D9"/>
      </right>
      <bottom style="hair">
        <color rgb="FFD9D9D9"/>
      </bottom>
    </border>
    <border>
      <left style="medium">
        <color rgb="FFEEEDEE"/>
      </left>
      <right style="medium">
        <color rgb="FF1D2937"/>
      </right>
      <top style="hair">
        <color rgb="FFD9D9D9"/>
      </top>
      <bottom style="hair">
        <color rgb="FFD9D9D9"/>
      </bottom>
    </border>
    <border>
      <left style="medium">
        <color rgb="FF1D2937"/>
      </left>
      <right style="hair">
        <color rgb="FFD9D9D9"/>
      </right>
      <top style="hair">
        <color rgb="FFD9D9D9"/>
      </top>
      <bottom style="hair">
        <color rgb="FFD9D9D9"/>
      </bottom>
    </border>
    <border>
      <left style="hair">
        <color rgb="FFD9D9D9"/>
      </left>
      <right style="hair">
        <color rgb="FFD9D9D9"/>
      </right>
      <top style="hair">
        <color rgb="FFD9D9D9"/>
      </top>
      <bottom style="hair">
        <color rgb="FFD9D9D9"/>
      </bottom>
    </border>
    <border>
      <left style="hair">
        <color rgb="FFD9D9D9"/>
      </left>
      <right style="medium">
        <color rgb="FF1D2937"/>
      </right>
      <top style="hair">
        <color rgb="FFD9D9D9"/>
      </top>
      <bottom style="hair">
        <color rgb="FFD9D9D9"/>
      </bottom>
    </border>
    <border>
      <left style="medium">
        <color rgb="FF1D2937"/>
      </left>
      <right style="hair">
        <color rgb="FFD9D9D9"/>
      </right>
      <top style="hair">
        <color rgb="FFD9D9D9"/>
      </top>
      <bottom style="medium">
        <color rgb="FF1D2937"/>
      </bottom>
    </border>
  </borders>
  <cellStyleXfs count="1">
    <xf borderId="0" fillId="0" fontId="0" numFmtId="0" applyAlignment="1" applyFont="1"/>
  </cellStyleXfs>
  <cellXfs count="603">
    <xf borderId="0" fillId="0" fontId="0" numFmtId="0" xfId="0" applyAlignment="1" applyFont="1">
      <alignment readingOrder="0" shrinkToFit="0" vertical="bottom" wrapText="0"/>
    </xf>
    <xf borderId="0" fillId="2" fontId="1" numFmtId="0" xfId="0" applyFill="1" applyFont="1"/>
    <xf borderId="0" fillId="0" fontId="1" numFmtId="0" xfId="0" applyAlignment="1" applyFont="1">
      <alignment horizontal="right"/>
    </xf>
    <xf borderId="0" fillId="3" fontId="1" numFmtId="0" xfId="0" applyFill="1" applyFont="1"/>
    <xf borderId="0" fillId="0" fontId="2" numFmtId="0" xfId="0" applyAlignment="1" applyFont="1">
      <alignment horizontal="left" readingOrder="0" vertical="center"/>
    </xf>
    <xf borderId="0" fillId="0" fontId="3" numFmtId="0" xfId="0" applyAlignment="1" applyFont="1">
      <alignment horizontal="center" readingOrder="0" vertical="center"/>
    </xf>
    <xf borderId="0" fillId="0" fontId="3" numFmtId="0" xfId="0" applyAlignment="1" applyFont="1">
      <alignment horizontal="right" readingOrder="0" vertical="center"/>
    </xf>
    <xf borderId="0" fillId="2" fontId="4" numFmtId="0" xfId="0" applyAlignment="1" applyFont="1">
      <alignment horizontal="center" vertical="center"/>
    </xf>
    <xf borderId="0" fillId="0" fontId="4" numFmtId="0" xfId="0" applyAlignment="1" applyFont="1">
      <alignment horizontal="center" vertical="center"/>
    </xf>
    <xf borderId="0" fillId="3" fontId="4" numFmtId="0" xfId="0" applyAlignment="1" applyFont="1">
      <alignment horizontal="center" vertical="center"/>
    </xf>
    <xf borderId="0" fillId="2" fontId="5" numFmtId="0" xfId="0" applyFont="1"/>
    <xf borderId="0" fillId="0" fontId="5" numFmtId="0" xfId="0" applyFont="1"/>
    <xf borderId="0" fillId="4" fontId="6" numFmtId="0" xfId="0" applyAlignment="1" applyFill="1" applyFont="1">
      <alignment readingOrder="0" vertical="center"/>
    </xf>
    <xf borderId="0" fillId="3" fontId="5" numFmtId="0" xfId="0" applyFont="1"/>
    <xf borderId="0" fillId="0" fontId="1" numFmtId="0" xfId="0" applyAlignment="1" applyFont="1">
      <alignment readingOrder="0"/>
    </xf>
    <xf borderId="0" fillId="2" fontId="1" numFmtId="0" xfId="0" applyAlignment="1" applyFont="1">
      <alignment vertical="center"/>
    </xf>
    <xf borderId="0" fillId="0" fontId="1" numFmtId="0" xfId="0" applyAlignment="1" applyFont="1">
      <alignment vertical="center"/>
    </xf>
    <xf borderId="0" fillId="5" fontId="7" numFmtId="0" xfId="0" applyAlignment="1" applyFill="1" applyFont="1">
      <alignment horizontal="center" readingOrder="0" vertical="center"/>
    </xf>
    <xf borderId="0" fillId="6" fontId="8" numFmtId="0" xfId="0" applyAlignment="1" applyFill="1" applyFont="1">
      <alignment horizontal="center" readingOrder="0" vertical="center"/>
    </xf>
    <xf borderId="0" fillId="7" fontId="8" numFmtId="0" xfId="0" applyAlignment="1" applyFill="1" applyFont="1">
      <alignment horizontal="center" readingOrder="0" vertical="center"/>
    </xf>
    <xf borderId="0" fillId="3" fontId="1" numFmtId="0" xfId="0" applyAlignment="1" applyFont="1">
      <alignment vertical="center"/>
    </xf>
    <xf borderId="0" fillId="6" fontId="1" numFmtId="0" xfId="0" applyFont="1"/>
    <xf borderId="1" fillId="6" fontId="9" numFmtId="0" xfId="0" applyAlignment="1" applyBorder="1" applyFont="1">
      <alignment horizontal="center" readingOrder="0" vertical="bottom"/>
    </xf>
    <xf borderId="2" fillId="0" fontId="10" numFmtId="0" xfId="0" applyBorder="1" applyFont="1"/>
    <xf borderId="0" fillId="6" fontId="9" numFmtId="0" xfId="0" applyFont="1"/>
    <xf borderId="1" fillId="6" fontId="9" numFmtId="0" xfId="0" applyAlignment="1" applyBorder="1" applyFont="1">
      <alignment horizontal="center" readingOrder="0"/>
    </xf>
    <xf borderId="0" fillId="0" fontId="9" numFmtId="0" xfId="0" applyFont="1"/>
    <xf borderId="1" fillId="6" fontId="9" numFmtId="0" xfId="0" applyAlignment="1" applyBorder="1" applyFont="1">
      <alignment horizontal="center" readingOrder="0" vertical="center"/>
    </xf>
    <xf borderId="0" fillId="5" fontId="11" numFmtId="0" xfId="0" applyAlignment="1" applyFont="1">
      <alignment horizontal="center" readingOrder="0" shrinkToFit="0" vertical="center" wrapText="1"/>
    </xf>
    <xf borderId="3" fillId="6" fontId="12" numFmtId="0" xfId="0" applyAlignment="1" applyBorder="1" applyFont="1">
      <alignment horizontal="center" readingOrder="0" vertical="center"/>
    </xf>
    <xf borderId="4" fillId="0" fontId="10" numFmtId="0" xfId="0" applyBorder="1" applyFont="1"/>
    <xf borderId="0" fillId="6" fontId="13" numFmtId="0" xfId="0" applyFont="1"/>
    <xf borderId="0" fillId="0" fontId="13" numFmtId="0" xfId="0" applyFont="1"/>
    <xf borderId="5" fillId="0" fontId="14" numFmtId="0" xfId="0" applyAlignment="1" applyBorder="1" applyFont="1">
      <alignment horizontal="center" readingOrder="0" vertical="center"/>
    </xf>
    <xf borderId="5" fillId="0" fontId="10" numFmtId="0" xfId="0" applyBorder="1" applyFont="1"/>
    <xf borderId="5" fillId="6" fontId="15" numFmtId="0" xfId="0" applyBorder="1" applyFont="1"/>
    <xf borderId="0" fillId="0" fontId="15" numFmtId="0" xfId="0" applyFont="1"/>
    <xf borderId="5" fillId="0" fontId="15" numFmtId="0" xfId="0" applyBorder="1" applyFont="1"/>
    <xf borderId="5" fillId="0" fontId="14" numFmtId="164" xfId="0" applyAlignment="1" applyBorder="1" applyFont="1" applyNumberFormat="1">
      <alignment horizontal="center" readingOrder="0" vertical="center"/>
    </xf>
    <xf borderId="5" fillId="0" fontId="16" numFmtId="0" xfId="0" applyAlignment="1" applyBorder="1" applyFont="1">
      <alignment horizontal="center" readingOrder="0" shrinkToFit="0" vertical="center" wrapText="1"/>
    </xf>
    <xf borderId="0" fillId="0" fontId="9" numFmtId="0" xfId="0" applyAlignment="1" applyFont="1">
      <alignment readingOrder="0"/>
    </xf>
    <xf borderId="0" fillId="4" fontId="17" numFmtId="0" xfId="0" applyAlignment="1" applyFont="1">
      <alignment horizontal="center"/>
    </xf>
    <xf borderId="0" fillId="4" fontId="18" numFmtId="0" xfId="0" applyAlignment="1" applyFont="1">
      <alignment horizontal="center" readingOrder="0" vertical="center"/>
    </xf>
    <xf borderId="0" fillId="4" fontId="19" numFmtId="0" xfId="0" applyAlignment="1" applyFont="1">
      <alignment horizontal="center"/>
    </xf>
    <xf borderId="0" fillId="4" fontId="19" numFmtId="0" xfId="0" applyAlignment="1" applyFont="1">
      <alignment horizontal="center" readingOrder="0"/>
    </xf>
    <xf borderId="0" fillId="4" fontId="19" numFmtId="0" xfId="0" applyAlignment="1" applyFont="1">
      <alignment readingOrder="0"/>
    </xf>
    <xf borderId="0" fillId="4" fontId="17" numFmtId="0" xfId="0" applyFont="1"/>
    <xf borderId="0" fillId="8" fontId="20" numFmtId="0" xfId="0" applyAlignment="1" applyFill="1" applyFont="1">
      <alignment horizontal="center" readingOrder="0" vertical="center"/>
    </xf>
    <xf borderId="0" fillId="8" fontId="21" numFmtId="0" xfId="0" applyAlignment="1" applyFont="1">
      <alignment horizontal="center" readingOrder="0" vertical="center"/>
    </xf>
    <xf borderId="0" fillId="8" fontId="22" numFmtId="0" xfId="0" applyAlignment="1" applyFont="1">
      <alignment horizontal="center"/>
    </xf>
    <xf borderId="0" fillId="8" fontId="21" numFmtId="0" xfId="0" applyAlignment="1" applyFont="1">
      <alignment horizontal="center"/>
    </xf>
    <xf borderId="0" fillId="8" fontId="17" numFmtId="0" xfId="0" applyFont="1"/>
    <xf borderId="0" fillId="6" fontId="20" numFmtId="0" xfId="0" applyAlignment="1" applyFont="1">
      <alignment horizontal="center" readingOrder="0" vertical="center"/>
    </xf>
    <xf borderId="0" fillId="6" fontId="21" numFmtId="3" xfId="0" applyAlignment="1" applyFont="1" applyNumberFormat="1">
      <alignment horizontal="center" readingOrder="0" vertical="center"/>
    </xf>
    <xf borderId="0" fillId="6" fontId="21" numFmtId="0" xfId="0" applyAlignment="1" applyFont="1">
      <alignment horizontal="center"/>
    </xf>
    <xf borderId="0" fillId="6" fontId="17" numFmtId="0" xfId="0" applyFont="1"/>
    <xf borderId="0" fillId="0" fontId="17" numFmtId="0" xfId="0" applyFont="1"/>
    <xf borderId="0" fillId="8" fontId="21" numFmtId="3" xfId="0" applyAlignment="1" applyFont="1" applyNumberFormat="1">
      <alignment horizontal="center" readingOrder="0" vertical="center"/>
    </xf>
    <xf borderId="0" fillId="8" fontId="17" numFmtId="0" xfId="0" applyAlignment="1" applyFont="1">
      <alignment horizontal="center"/>
    </xf>
    <xf borderId="0" fillId="0" fontId="20" numFmtId="0" xfId="0" applyAlignment="1" applyFont="1">
      <alignment horizontal="center" vertical="center"/>
    </xf>
    <xf borderId="0" fillId="0" fontId="23" numFmtId="0" xfId="0" applyAlignment="1" applyFont="1">
      <alignment horizontal="center"/>
    </xf>
    <xf borderId="0" fillId="0" fontId="20" numFmtId="0" xfId="0" applyAlignment="1" applyFont="1">
      <alignment horizontal="center" readingOrder="0" vertical="center"/>
    </xf>
    <xf borderId="0" fillId="0" fontId="23" numFmtId="0" xfId="0" applyAlignment="1" applyFont="1">
      <alignment horizontal="center" readingOrder="0"/>
    </xf>
    <xf borderId="0" fillId="0" fontId="23" numFmtId="0" xfId="0" applyAlignment="1" applyFont="1">
      <alignment readingOrder="0"/>
    </xf>
    <xf borderId="0" fillId="0" fontId="21" numFmtId="165" xfId="0" applyAlignment="1" applyFont="1" applyNumberFormat="1">
      <alignment horizontal="center" readingOrder="0" vertical="center"/>
    </xf>
    <xf borderId="0" fillId="0" fontId="17" numFmtId="165" xfId="0" applyAlignment="1" applyFont="1" applyNumberFormat="1">
      <alignment horizontal="center"/>
    </xf>
    <xf borderId="0" fillId="0" fontId="21" numFmtId="165" xfId="0" applyAlignment="1" applyFont="1" applyNumberFormat="1">
      <alignment horizontal="center"/>
    </xf>
    <xf borderId="0" fillId="0" fontId="21" numFmtId="165" xfId="0" applyFont="1" applyNumberFormat="1"/>
    <xf borderId="1" fillId="7" fontId="8" numFmtId="0" xfId="0" applyAlignment="1" applyBorder="1" applyFont="1">
      <alignment horizontal="center" readingOrder="0" vertical="center"/>
    </xf>
    <xf borderId="6" fillId="0" fontId="10" numFmtId="0" xfId="0" applyBorder="1" applyFont="1"/>
    <xf borderId="0" fillId="0" fontId="24" numFmtId="0" xfId="0" applyAlignment="1" applyFont="1">
      <alignment horizontal="center" readingOrder="0"/>
    </xf>
    <xf borderId="7" fillId="0" fontId="25" numFmtId="0" xfId="0" applyAlignment="1" applyBorder="1" applyFont="1">
      <alignment horizontal="center" readingOrder="0" vertical="center"/>
    </xf>
    <xf borderId="8" fillId="0" fontId="10" numFmtId="0" xfId="0" applyBorder="1" applyFont="1"/>
    <xf borderId="3" fillId="5" fontId="25" numFmtId="0" xfId="0" applyAlignment="1" applyBorder="1" applyFont="1">
      <alignment horizontal="center" readingOrder="0" vertical="center"/>
    </xf>
    <xf borderId="9" fillId="9" fontId="9" numFmtId="0" xfId="0" applyBorder="1" applyFill="1" applyFont="1"/>
    <xf borderId="9" fillId="9" fontId="10" numFmtId="0" xfId="0" applyBorder="1" applyFont="1"/>
    <xf borderId="3" fillId="0" fontId="25" numFmtId="0" xfId="0" applyAlignment="1" applyBorder="1" applyFont="1">
      <alignment horizontal="center" readingOrder="0" vertical="center"/>
    </xf>
    <xf borderId="10" fillId="8" fontId="9" numFmtId="0" xfId="0" applyBorder="1" applyFont="1"/>
    <xf borderId="10" fillId="8" fontId="10" numFmtId="0" xfId="0" applyBorder="1" applyFont="1"/>
    <xf borderId="10" fillId="9" fontId="9" numFmtId="0" xfId="0" applyBorder="1" applyFont="1"/>
    <xf borderId="10" fillId="9" fontId="10" numFmtId="0" xfId="0" applyBorder="1" applyFont="1"/>
    <xf borderId="0" fillId="4" fontId="26" numFmtId="0" xfId="0" applyAlignment="1" applyFont="1">
      <alignment horizontal="center" readingOrder="0" vertical="center"/>
    </xf>
    <xf borderId="11" fillId="8" fontId="9" numFmtId="0" xfId="0" applyBorder="1" applyFont="1"/>
    <xf borderId="11" fillId="8" fontId="10" numFmtId="0" xfId="0" applyBorder="1" applyFont="1"/>
    <xf borderId="0" fillId="2" fontId="9" numFmtId="0" xfId="0" applyFont="1"/>
    <xf borderId="0" fillId="3" fontId="9" numFmtId="0" xfId="0" applyFont="1"/>
    <xf borderId="0" fillId="6" fontId="27" numFmtId="0" xfId="0" applyAlignment="1" applyFont="1">
      <alignment horizontal="left" readingOrder="0" vertical="center"/>
    </xf>
    <xf borderId="0" fillId="4" fontId="28" numFmtId="0" xfId="0" applyAlignment="1" applyFont="1">
      <alignment horizontal="center" readingOrder="0" vertical="center"/>
    </xf>
    <xf borderId="0" fillId="2" fontId="9" numFmtId="0" xfId="0" applyAlignment="1" applyFont="1">
      <alignment vertical="center"/>
    </xf>
    <xf borderId="0" fillId="0" fontId="9" numFmtId="0" xfId="0" applyAlignment="1" applyFont="1">
      <alignment vertical="center"/>
    </xf>
    <xf borderId="0" fillId="3" fontId="9" numFmtId="0" xfId="0" applyAlignment="1" applyFont="1">
      <alignment vertical="center"/>
    </xf>
    <xf borderId="7" fillId="7" fontId="8" numFmtId="0" xfId="0" applyAlignment="1" applyBorder="1" applyFont="1">
      <alignment horizontal="center" readingOrder="0" vertical="center"/>
    </xf>
    <xf borderId="12" fillId="0" fontId="10" numFmtId="0" xfId="0" applyBorder="1" applyFont="1"/>
    <xf borderId="1" fillId="4" fontId="29" numFmtId="0" xfId="0" applyAlignment="1" applyBorder="1" applyFont="1">
      <alignment horizontal="center" readingOrder="0" vertical="center"/>
    </xf>
    <xf borderId="7" fillId="2" fontId="21" numFmtId="0" xfId="0" applyAlignment="1" applyBorder="1" applyFont="1">
      <alignment horizontal="center" readingOrder="0" vertical="center"/>
    </xf>
    <xf borderId="13" fillId="8" fontId="25" numFmtId="0" xfId="0" applyAlignment="1" applyBorder="1" applyFont="1">
      <alignment readingOrder="0" vertical="center"/>
    </xf>
    <xf borderId="14" fillId="8" fontId="10" numFmtId="0" xfId="0" applyBorder="1" applyFont="1"/>
    <xf borderId="15" fillId="8" fontId="25" numFmtId="4" xfId="0" applyAlignment="1" applyBorder="1" applyFont="1" applyNumberFormat="1">
      <alignment horizontal="left" readingOrder="0" vertical="center"/>
    </xf>
    <xf borderId="16" fillId="8" fontId="25" numFmtId="0" xfId="0" applyAlignment="1" applyBorder="1" applyFont="1">
      <alignment vertical="center"/>
    </xf>
    <xf borderId="17" fillId="9" fontId="9" numFmtId="0" xfId="0" applyBorder="1" applyFont="1"/>
    <xf borderId="18" fillId="9" fontId="9" numFmtId="0" xfId="0" applyBorder="1" applyFont="1"/>
    <xf borderId="19" fillId="9" fontId="9" numFmtId="0" xfId="0" applyBorder="1" applyFont="1"/>
    <xf borderId="20" fillId="6" fontId="25" numFmtId="0" xfId="0" applyAlignment="1" applyBorder="1" applyFont="1">
      <alignment readingOrder="0" vertical="center"/>
    </xf>
    <xf borderId="21" fillId="6" fontId="10" numFmtId="0" xfId="0" applyBorder="1" applyFont="1"/>
    <xf borderId="22" fillId="6" fontId="25" numFmtId="4" xfId="0" applyAlignment="1" applyBorder="1" applyFont="1" applyNumberFormat="1">
      <alignment horizontal="left" readingOrder="0" vertical="center"/>
    </xf>
    <xf borderId="23" fillId="6" fontId="25" numFmtId="0" xfId="0" applyAlignment="1" applyBorder="1" applyFont="1">
      <alignment vertical="center"/>
    </xf>
    <xf borderId="24" fillId="8" fontId="25" numFmtId="0" xfId="0" applyAlignment="1" applyBorder="1" applyFont="1">
      <alignment readingOrder="0" vertical="center"/>
    </xf>
    <xf borderId="21" fillId="8" fontId="10" numFmtId="0" xfId="0" applyBorder="1" applyFont="1"/>
    <xf borderId="22" fillId="8" fontId="25" numFmtId="166" xfId="0" applyAlignment="1" applyBorder="1" applyFont="1" applyNumberFormat="1">
      <alignment horizontal="left" readingOrder="0" vertical="center"/>
    </xf>
    <xf borderId="25" fillId="8" fontId="25" numFmtId="0" xfId="0" applyAlignment="1" applyBorder="1" applyFont="1">
      <alignment horizontal="left" vertical="center"/>
    </xf>
    <xf borderId="26" fillId="8" fontId="30" numFmtId="0" xfId="0" applyAlignment="1" applyBorder="1" applyFont="1">
      <alignment vertical="center"/>
    </xf>
    <xf borderId="20" fillId="8" fontId="25" numFmtId="0" xfId="0" applyAlignment="1" applyBorder="1" applyFont="1">
      <alignment readingOrder="0" vertical="center"/>
    </xf>
    <xf borderId="22" fillId="8" fontId="25" numFmtId="164" xfId="0" applyAlignment="1" applyBorder="1" applyFont="1" applyNumberFormat="1">
      <alignment horizontal="left" readingOrder="0" vertical="center"/>
    </xf>
    <xf borderId="23" fillId="8" fontId="25" numFmtId="0" xfId="0" applyAlignment="1" applyBorder="1" applyFont="1">
      <alignment readingOrder="0" vertical="center"/>
    </xf>
    <xf borderId="24" fillId="9" fontId="25" numFmtId="0" xfId="0" applyAlignment="1" applyBorder="1" applyFont="1">
      <alignment readingOrder="0" vertical="center"/>
    </xf>
    <xf borderId="21" fillId="9" fontId="10" numFmtId="0" xfId="0" applyBorder="1" applyFont="1"/>
    <xf borderId="22" fillId="9" fontId="25" numFmtId="164" xfId="0" applyAlignment="1" applyBorder="1" applyFont="1" applyNumberFormat="1">
      <alignment horizontal="left" readingOrder="0" vertical="center"/>
    </xf>
    <xf borderId="25" fillId="9" fontId="25" numFmtId="0" xfId="0" applyAlignment="1" applyBorder="1" applyFont="1">
      <alignment horizontal="left" readingOrder="0" vertical="center"/>
    </xf>
    <xf borderId="25" fillId="9" fontId="25" numFmtId="0" xfId="0" applyAlignment="1" applyBorder="1" applyFont="1">
      <alignment horizontal="left" vertical="center"/>
    </xf>
    <xf borderId="26" fillId="9" fontId="30" numFmtId="0" xfId="0" applyAlignment="1" applyBorder="1" applyFont="1">
      <alignment vertical="center"/>
    </xf>
    <xf borderId="27" fillId="6" fontId="25" numFmtId="0" xfId="0" applyAlignment="1" applyBorder="1" applyFont="1">
      <alignment vertical="center"/>
    </xf>
    <xf borderId="28" fillId="6" fontId="25" numFmtId="0" xfId="0" applyAlignment="1" applyBorder="1" applyFont="1">
      <alignment vertical="center"/>
    </xf>
    <xf borderId="29" fillId="6" fontId="25" numFmtId="0" xfId="0" applyAlignment="1" applyBorder="1" applyFont="1">
      <alignment vertical="center"/>
    </xf>
    <xf borderId="22" fillId="8" fontId="25" numFmtId="1" xfId="0" applyAlignment="1" applyBorder="1" applyFont="1" applyNumberFormat="1">
      <alignment horizontal="left" readingOrder="0" vertical="center"/>
    </xf>
    <xf borderId="25" fillId="8" fontId="25" numFmtId="0" xfId="0" applyAlignment="1" applyBorder="1" applyFont="1">
      <alignment horizontal="left" readingOrder="0" vertical="center"/>
    </xf>
    <xf borderId="1" fillId="4" fontId="31" numFmtId="0" xfId="0" applyAlignment="1" applyBorder="1" applyFont="1">
      <alignment readingOrder="0" vertical="center"/>
    </xf>
    <xf borderId="6" fillId="4" fontId="29" numFmtId="0" xfId="0" applyAlignment="1" applyBorder="1" applyFont="1">
      <alignment readingOrder="0" vertical="center"/>
    </xf>
    <xf borderId="2" fillId="4" fontId="31" numFmtId="0" xfId="0" applyAlignment="1" applyBorder="1" applyFont="1">
      <alignment vertical="center"/>
    </xf>
    <xf borderId="26" fillId="9" fontId="32" numFmtId="0" xfId="0" applyAlignment="1" applyBorder="1" applyFont="1">
      <alignment vertical="center"/>
    </xf>
    <xf borderId="30" fillId="4" fontId="29" numFmtId="0" xfId="0" applyAlignment="1" applyBorder="1" applyFont="1">
      <alignment readingOrder="0" vertical="center"/>
    </xf>
    <xf borderId="0" fillId="4" fontId="31" numFmtId="0" xfId="0" applyAlignment="1" applyFont="1">
      <alignment readingOrder="0" vertical="center"/>
    </xf>
    <xf borderId="31" fillId="4" fontId="31" numFmtId="0" xfId="0" applyAlignment="1" applyBorder="1" applyFont="1">
      <alignment vertical="center"/>
    </xf>
    <xf borderId="26" fillId="8" fontId="32" numFmtId="0" xfId="0" applyAlignment="1" applyBorder="1" applyFont="1">
      <alignment vertical="center"/>
    </xf>
    <xf borderId="22" fillId="9" fontId="25" numFmtId="167" xfId="0" applyAlignment="1" applyBorder="1" applyFont="1" applyNumberFormat="1">
      <alignment horizontal="left" readingOrder="0" vertical="center"/>
    </xf>
    <xf borderId="0" fillId="4" fontId="29" numFmtId="0" xfId="0" applyAlignment="1" applyFont="1">
      <alignment readingOrder="0" vertical="center"/>
    </xf>
    <xf borderId="32" fillId="8" fontId="25" numFmtId="0" xfId="0" applyAlignment="1" applyBorder="1" applyFont="1">
      <alignment vertical="center"/>
    </xf>
    <xf borderId="33" fillId="8" fontId="10" numFmtId="0" xfId="0" applyBorder="1" applyFont="1"/>
    <xf borderId="34" fillId="8" fontId="25" numFmtId="0" xfId="0" applyAlignment="1" applyBorder="1" applyFont="1">
      <alignment vertical="center"/>
    </xf>
    <xf borderId="35" fillId="8" fontId="25" numFmtId="0" xfId="0" applyAlignment="1" applyBorder="1" applyFont="1">
      <alignment vertical="center"/>
    </xf>
    <xf borderId="36" fillId="8" fontId="32" numFmtId="0" xfId="0" applyAlignment="1" applyBorder="1" applyFont="1">
      <alignment vertical="center"/>
    </xf>
    <xf borderId="3" fillId="4" fontId="29" numFmtId="0" xfId="0" applyAlignment="1" applyBorder="1" applyFont="1">
      <alignment readingOrder="0" vertical="center"/>
    </xf>
    <xf borderId="5" fillId="4" fontId="29" numFmtId="0" xfId="0" applyAlignment="1" applyBorder="1" applyFont="1">
      <alignment readingOrder="0" vertical="center"/>
    </xf>
    <xf borderId="4" fillId="4" fontId="31" numFmtId="0" xfId="0" applyAlignment="1" applyBorder="1" applyFont="1">
      <alignment vertical="center"/>
    </xf>
    <xf borderId="5" fillId="0" fontId="9" numFmtId="0" xfId="0" applyAlignment="1" applyBorder="1" applyFont="1">
      <alignment horizontal="center" readingOrder="0" vertical="center"/>
    </xf>
    <xf borderId="0" fillId="0" fontId="9" numFmtId="0" xfId="0" applyAlignment="1" applyFont="1">
      <alignment horizontal="center" readingOrder="0" vertical="center"/>
    </xf>
    <xf borderId="0" fillId="5" fontId="33" numFmtId="0" xfId="0" applyAlignment="1" applyFont="1">
      <alignment horizontal="center" readingOrder="0" shrinkToFit="0" vertical="center" wrapText="1"/>
    </xf>
    <xf borderId="0" fillId="0" fontId="34" numFmtId="0" xfId="0" applyAlignment="1" applyFont="1">
      <alignment horizontal="center" readingOrder="0" vertical="center"/>
    </xf>
    <xf borderId="1" fillId="4" fontId="31" numFmtId="0" xfId="0" applyAlignment="1" applyBorder="1" applyFont="1">
      <alignment horizontal="center" readingOrder="0" vertical="center"/>
    </xf>
    <xf borderId="37" fillId="4" fontId="29" numFmtId="0" xfId="0" applyAlignment="1" applyBorder="1" applyFont="1">
      <alignment horizontal="center" readingOrder="0" vertical="center"/>
    </xf>
    <xf borderId="6" fillId="4" fontId="35" numFmtId="0" xfId="0" applyAlignment="1" applyBorder="1" applyFont="1">
      <alignment horizontal="center" vertical="center"/>
    </xf>
    <xf borderId="38" fillId="4" fontId="31" numFmtId="0" xfId="0" applyAlignment="1" applyBorder="1" applyFont="1">
      <alignment horizontal="center" vertical="center"/>
    </xf>
    <xf quotePrefix="1" borderId="39" fillId="4" fontId="31" numFmtId="0" xfId="0" applyAlignment="1" applyBorder="1" applyFont="1">
      <alignment horizontal="center" readingOrder="0" vertical="center"/>
    </xf>
    <xf borderId="37" fillId="0" fontId="10" numFmtId="0" xfId="0" applyBorder="1" applyFont="1"/>
    <xf borderId="40" fillId="4" fontId="31" numFmtId="0" xfId="0" applyAlignment="1" applyBorder="1" applyFont="1">
      <alignment horizontal="center" vertical="center"/>
    </xf>
    <xf borderId="1" fillId="5" fontId="25" numFmtId="0" xfId="0" applyAlignment="1" applyBorder="1" applyFont="1">
      <alignment horizontal="center" vertical="center"/>
    </xf>
    <xf borderId="6" fillId="5" fontId="25" numFmtId="0" xfId="0" applyAlignment="1" applyBorder="1" applyFont="1">
      <alignment horizontal="center" vertical="center"/>
    </xf>
    <xf borderId="6" fillId="5" fontId="25" numFmtId="0" xfId="0" applyAlignment="1" applyBorder="1" applyFont="1">
      <alignment horizontal="left" vertical="center"/>
    </xf>
    <xf borderId="2" fillId="5" fontId="25" numFmtId="0" xfId="0" applyAlignment="1" applyBorder="1" applyFont="1">
      <alignment horizontal="center" vertical="center"/>
    </xf>
    <xf borderId="17" fillId="9" fontId="36" numFmtId="0" xfId="0" applyAlignment="1" applyBorder="1" applyFont="1">
      <alignment horizontal="center" readingOrder="0" vertical="center"/>
    </xf>
    <xf borderId="18" fillId="9" fontId="36" numFmtId="167" xfId="0" applyAlignment="1" applyBorder="1" applyFont="1" applyNumberFormat="1">
      <alignment horizontal="center" readingOrder="0" vertical="center"/>
    </xf>
    <xf borderId="18" fillId="9" fontId="36" numFmtId="164" xfId="0" applyAlignment="1" applyBorder="1" applyFont="1" applyNumberFormat="1">
      <alignment horizontal="center" readingOrder="0" vertical="center"/>
    </xf>
    <xf borderId="18" fillId="9" fontId="36" numFmtId="0" xfId="0" applyAlignment="1" applyBorder="1" applyFont="1">
      <alignment horizontal="center" vertical="center"/>
    </xf>
    <xf borderId="41" fillId="9" fontId="36" numFmtId="164" xfId="0" applyAlignment="1" applyBorder="1" applyFont="1" applyNumberFormat="1">
      <alignment horizontal="center" vertical="center"/>
    </xf>
    <xf borderId="42" fillId="9" fontId="10" numFmtId="0" xfId="0" applyBorder="1" applyFont="1"/>
    <xf borderId="19" fillId="9" fontId="36" numFmtId="4" xfId="0" applyAlignment="1" applyBorder="1" applyFont="1" applyNumberFormat="1">
      <alignment horizontal="center" vertical="center"/>
    </xf>
    <xf borderId="41" fillId="9" fontId="36" numFmtId="0" xfId="0" applyAlignment="1" applyBorder="1" applyFont="1">
      <alignment horizontal="left" readingOrder="0" vertical="center"/>
    </xf>
    <xf borderId="19" fillId="9" fontId="36" numFmtId="0" xfId="0" applyAlignment="1" applyBorder="1" applyFont="1">
      <alignment horizontal="center" readingOrder="0" vertical="center"/>
    </xf>
    <xf borderId="43" fillId="8" fontId="36" numFmtId="0" xfId="0" applyAlignment="1" applyBorder="1" applyFont="1">
      <alignment horizontal="center" readingOrder="0" vertical="center"/>
    </xf>
    <xf borderId="25" fillId="8" fontId="36" numFmtId="167" xfId="0" applyAlignment="1" applyBorder="1" applyFont="1" applyNumberFormat="1">
      <alignment horizontal="center" readingOrder="0" vertical="center"/>
    </xf>
    <xf borderId="25" fillId="8" fontId="36" numFmtId="164" xfId="0" applyAlignment="1" applyBorder="1" applyFont="1" applyNumberFormat="1">
      <alignment horizontal="center" readingOrder="0" vertical="center"/>
    </xf>
    <xf borderId="25" fillId="8" fontId="36" numFmtId="0" xfId="0" applyAlignment="1" applyBorder="1" applyFont="1">
      <alignment horizontal="center" vertical="center"/>
    </xf>
    <xf borderId="22" fillId="8" fontId="36" numFmtId="164" xfId="0" applyAlignment="1" applyBorder="1" applyFont="1" applyNumberFormat="1">
      <alignment horizontal="center" vertical="center"/>
    </xf>
    <xf borderId="23" fillId="8" fontId="36" numFmtId="4" xfId="0" applyAlignment="1" applyBorder="1" applyFont="1" applyNumberFormat="1">
      <alignment horizontal="center" vertical="center"/>
    </xf>
    <xf borderId="22" fillId="8" fontId="36" numFmtId="0" xfId="0" applyAlignment="1" applyBorder="1" applyFont="1">
      <alignment horizontal="left" readingOrder="0" vertical="center"/>
    </xf>
    <xf borderId="23" fillId="8" fontId="36" numFmtId="0" xfId="0" applyAlignment="1" applyBorder="1" applyFont="1">
      <alignment horizontal="center" vertical="center"/>
    </xf>
    <xf borderId="43" fillId="9" fontId="36" numFmtId="0" xfId="0" applyAlignment="1" applyBorder="1" applyFont="1">
      <alignment horizontal="center" readingOrder="0" vertical="center"/>
    </xf>
    <xf borderId="25" fillId="9" fontId="36" numFmtId="167" xfId="0" applyAlignment="1" applyBorder="1" applyFont="1" applyNumberFormat="1">
      <alignment horizontal="center" readingOrder="0" vertical="center"/>
    </xf>
    <xf borderId="25" fillId="9" fontId="36" numFmtId="164" xfId="0" applyAlignment="1" applyBorder="1" applyFont="1" applyNumberFormat="1">
      <alignment horizontal="center" readingOrder="0" vertical="center"/>
    </xf>
    <xf borderId="25" fillId="9" fontId="36" numFmtId="0" xfId="0" applyAlignment="1" applyBorder="1" applyFont="1">
      <alignment horizontal="center" vertical="center"/>
    </xf>
    <xf borderId="22" fillId="9" fontId="36" numFmtId="164" xfId="0" applyAlignment="1" applyBorder="1" applyFont="1" applyNumberFormat="1">
      <alignment horizontal="center" vertical="center"/>
    </xf>
    <xf borderId="23" fillId="9" fontId="36" numFmtId="4" xfId="0" applyAlignment="1" applyBorder="1" applyFont="1" applyNumberFormat="1">
      <alignment horizontal="center" vertical="center"/>
    </xf>
    <xf borderId="22" fillId="9" fontId="36" numFmtId="0" xfId="0" applyAlignment="1" applyBorder="1" applyFont="1">
      <alignment horizontal="left" readingOrder="0" vertical="center"/>
    </xf>
    <xf borderId="23" fillId="9" fontId="36" numFmtId="0" xfId="0" applyAlignment="1" applyBorder="1" applyFont="1">
      <alignment horizontal="center" vertical="center"/>
    </xf>
    <xf borderId="22" fillId="8" fontId="36" numFmtId="0" xfId="0" applyAlignment="1" applyBorder="1" applyFont="1">
      <alignment horizontal="left" readingOrder="0" shrinkToFit="0" vertical="center" wrapText="1"/>
    </xf>
    <xf borderId="22" fillId="9" fontId="37" numFmtId="0" xfId="0" applyAlignment="1" applyBorder="1" applyFont="1">
      <alignment horizontal="left" vertical="center"/>
    </xf>
    <xf borderId="22" fillId="8" fontId="37" numFmtId="0" xfId="0" applyAlignment="1" applyBorder="1" applyFont="1">
      <alignment horizontal="left" vertical="center"/>
    </xf>
    <xf borderId="44" fillId="8" fontId="36" numFmtId="0" xfId="0" applyAlignment="1" applyBorder="1" applyFont="1">
      <alignment horizontal="center" readingOrder="0" vertical="center"/>
    </xf>
    <xf borderId="45" fillId="8" fontId="36" numFmtId="167" xfId="0" applyAlignment="1" applyBorder="1" applyFont="1" applyNumberFormat="1">
      <alignment horizontal="center" readingOrder="0" vertical="center"/>
    </xf>
    <xf borderId="45" fillId="8" fontId="36" numFmtId="164" xfId="0" applyAlignment="1" applyBorder="1" applyFont="1" applyNumberFormat="1">
      <alignment horizontal="center" readingOrder="0" vertical="center"/>
    </xf>
    <xf borderId="45" fillId="8" fontId="36" numFmtId="0" xfId="0" applyAlignment="1" applyBorder="1" applyFont="1">
      <alignment horizontal="center" vertical="center"/>
    </xf>
    <xf borderId="46" fillId="8" fontId="36" numFmtId="164" xfId="0" applyAlignment="1" applyBorder="1" applyFont="1" applyNumberFormat="1">
      <alignment horizontal="center" vertical="center"/>
    </xf>
    <xf borderId="47" fillId="8" fontId="10" numFmtId="0" xfId="0" applyBorder="1" applyFont="1"/>
    <xf borderId="48" fillId="8" fontId="36" numFmtId="4" xfId="0" applyAlignment="1" applyBorder="1" applyFont="1" applyNumberFormat="1">
      <alignment horizontal="center" vertical="center"/>
    </xf>
    <xf borderId="46" fillId="8" fontId="36" numFmtId="0" xfId="0" applyAlignment="1" applyBorder="1" applyFont="1">
      <alignment horizontal="left" readingOrder="0" vertical="center"/>
    </xf>
    <xf borderId="48" fillId="8" fontId="36" numFmtId="0" xfId="0" applyAlignment="1" applyBorder="1" applyFont="1">
      <alignment horizontal="center" vertical="center"/>
    </xf>
    <xf borderId="0" fillId="9" fontId="36" numFmtId="0" xfId="0" applyAlignment="1" applyFont="1">
      <alignment horizontal="center" readingOrder="0" vertical="center"/>
    </xf>
    <xf borderId="0" fillId="9" fontId="38" numFmtId="164" xfId="0" applyAlignment="1" applyFont="1" applyNumberFormat="1">
      <alignment horizontal="center" readingOrder="0" vertical="center"/>
    </xf>
    <xf borderId="0" fillId="9" fontId="36" numFmtId="0" xfId="0" applyAlignment="1" applyFont="1">
      <alignment horizontal="center" vertical="center"/>
    </xf>
    <xf borderId="0" fillId="6" fontId="9" numFmtId="0" xfId="0" applyAlignment="1" applyFont="1">
      <alignment vertical="center"/>
    </xf>
    <xf borderId="0" fillId="9" fontId="27" numFmtId="0" xfId="0" applyAlignment="1" applyFont="1">
      <alignment readingOrder="0" vertical="center"/>
    </xf>
    <xf borderId="0" fillId="6" fontId="39" numFmtId="0" xfId="0" applyAlignment="1" applyFont="1">
      <alignment horizontal="center" readingOrder="0" vertical="center"/>
    </xf>
    <xf borderId="1" fillId="4" fontId="18" numFmtId="0" xfId="0" applyAlignment="1" applyBorder="1" applyFont="1">
      <alignment horizontal="center" readingOrder="0" vertical="center"/>
    </xf>
    <xf borderId="0" fillId="9" fontId="39" numFmtId="0" xfId="0" applyAlignment="1" applyFont="1">
      <alignment horizontal="center" readingOrder="0" vertical="center"/>
    </xf>
    <xf borderId="13" fillId="5" fontId="25" numFmtId="0" xfId="0" applyAlignment="1" applyBorder="1" applyFont="1">
      <alignment readingOrder="0" vertical="center"/>
    </xf>
    <xf borderId="14" fillId="9" fontId="10" numFmtId="0" xfId="0" applyBorder="1" applyFont="1"/>
    <xf borderId="49" fillId="5" fontId="25" numFmtId="0" xfId="0" applyAlignment="1" applyBorder="1" applyFont="1">
      <alignment horizontal="center" readingOrder="0" vertical="center"/>
    </xf>
    <xf borderId="15" fillId="5" fontId="25" numFmtId="0" xfId="0" applyAlignment="1" applyBorder="1" applyFont="1">
      <alignment horizontal="center" readingOrder="0" vertical="center"/>
    </xf>
    <xf quotePrefix="1" borderId="15" fillId="5" fontId="25" numFmtId="0" xfId="0" applyAlignment="1" applyBorder="1" applyFont="1">
      <alignment horizontal="center" readingOrder="0" vertical="center"/>
    </xf>
    <xf borderId="50" fillId="9" fontId="10" numFmtId="0" xfId="0" applyBorder="1" applyFont="1"/>
    <xf borderId="51" fillId="9" fontId="25" numFmtId="0" xfId="0" applyAlignment="1" applyBorder="1" applyFont="1">
      <alignment readingOrder="0" vertical="center"/>
    </xf>
    <xf borderId="52" fillId="9" fontId="10" numFmtId="0" xfId="0" applyBorder="1" applyFont="1"/>
    <xf borderId="53" fillId="9" fontId="21" numFmtId="0" xfId="0" applyAlignment="1" applyBorder="1" applyFont="1">
      <alignment horizontal="center" readingOrder="0" vertical="center"/>
    </xf>
    <xf borderId="53" fillId="9" fontId="10" numFmtId="0" xfId="0" applyBorder="1" applyFont="1"/>
    <xf borderId="20" fillId="8" fontId="36" numFmtId="0" xfId="0" applyAlignment="1" applyBorder="1" applyFont="1">
      <alignment readingOrder="0" vertical="center"/>
    </xf>
    <xf borderId="25" fillId="8" fontId="36" numFmtId="0" xfId="0" applyAlignment="1" applyBorder="1" applyFont="1">
      <alignment horizontal="center" readingOrder="0" vertical="center"/>
    </xf>
    <xf borderId="22" fillId="8" fontId="36" numFmtId="3" xfId="0" applyAlignment="1" applyBorder="1" applyFont="1" applyNumberFormat="1">
      <alignment horizontal="center" readingOrder="0" vertical="center"/>
    </xf>
    <xf borderId="54" fillId="8" fontId="10" numFmtId="0" xfId="0" applyBorder="1" applyFont="1"/>
    <xf borderId="55" fillId="8" fontId="25" numFmtId="0" xfId="0" applyAlignment="1" applyBorder="1" applyFont="1">
      <alignment horizontal="center" readingOrder="0" vertical="center"/>
    </xf>
    <xf borderId="55" fillId="8" fontId="10" numFmtId="0" xfId="0" applyBorder="1" applyFont="1"/>
    <xf borderId="20" fillId="9" fontId="36" numFmtId="0" xfId="0" applyAlignment="1" applyBorder="1" applyFont="1">
      <alignment readingOrder="0" vertical="center"/>
    </xf>
    <xf borderId="25" fillId="9" fontId="36" numFmtId="0" xfId="0" applyAlignment="1" applyBorder="1" applyFont="1">
      <alignment horizontal="center" readingOrder="0" vertical="center"/>
    </xf>
    <xf borderId="22" fillId="9" fontId="36" numFmtId="3" xfId="0" applyAlignment="1" applyBorder="1" applyFont="1" applyNumberFormat="1">
      <alignment horizontal="center" readingOrder="0" vertical="center"/>
    </xf>
    <xf borderId="54" fillId="9" fontId="10" numFmtId="0" xfId="0" applyBorder="1" applyFont="1"/>
    <xf borderId="20" fillId="9" fontId="25" numFmtId="0" xfId="0" applyAlignment="1" applyBorder="1" applyFont="1">
      <alignment readingOrder="0" vertical="center"/>
    </xf>
    <xf borderId="55" fillId="9" fontId="25" numFmtId="0" xfId="0" applyAlignment="1" applyBorder="1" applyFont="1">
      <alignment horizontal="center" readingOrder="0" vertical="center"/>
    </xf>
    <xf borderId="55" fillId="9" fontId="10" numFmtId="0" xfId="0" applyBorder="1" applyFont="1"/>
    <xf borderId="0" fillId="4" fontId="39" numFmtId="0" xfId="0" applyAlignment="1" applyFont="1">
      <alignment horizontal="center" readingOrder="0" vertical="center"/>
    </xf>
    <xf borderId="21" fillId="8" fontId="25" numFmtId="0" xfId="0" applyAlignment="1" applyBorder="1" applyFont="1">
      <alignment horizontal="center" vertical="center"/>
    </xf>
    <xf borderId="22" fillId="8" fontId="25" numFmtId="0" xfId="0" applyAlignment="1" applyBorder="1" applyFont="1">
      <alignment horizontal="center" readingOrder="0" vertical="center"/>
    </xf>
    <xf borderId="21" fillId="9" fontId="25" numFmtId="0" xfId="0" applyAlignment="1" applyBorder="1" applyFont="1">
      <alignment horizontal="center" readingOrder="0" vertical="center"/>
    </xf>
    <xf borderId="25" fillId="9" fontId="25" numFmtId="0" xfId="0" applyAlignment="1" applyBorder="1" applyFont="1">
      <alignment horizontal="center" readingOrder="0" vertical="center"/>
    </xf>
    <xf borderId="25" fillId="6" fontId="25" numFmtId="0" xfId="0" applyAlignment="1" applyBorder="1" applyFont="1">
      <alignment horizontal="center" readingOrder="0" vertical="center"/>
    </xf>
    <xf borderId="22" fillId="9" fontId="25" numFmtId="0" xfId="0" applyAlignment="1" applyBorder="1" applyFont="1">
      <alignment horizontal="center" readingOrder="0" vertical="center"/>
    </xf>
    <xf borderId="22" fillId="8" fontId="25" numFmtId="0" xfId="0" applyAlignment="1" applyBorder="1" applyFont="1">
      <alignment horizontal="center" vertical="center"/>
    </xf>
    <xf borderId="27" fillId="9" fontId="25" numFmtId="0" xfId="0" applyAlignment="1" applyBorder="1" applyFont="1">
      <alignment readingOrder="0" vertical="center"/>
    </xf>
    <xf borderId="29" fillId="9" fontId="25" numFmtId="0" xfId="0" applyAlignment="1" applyBorder="1" applyFont="1">
      <alignment readingOrder="0" vertical="center"/>
    </xf>
    <xf borderId="56" fillId="9" fontId="25" numFmtId="0" xfId="0" applyAlignment="1" applyBorder="1" applyFont="1">
      <alignment horizontal="center" readingOrder="0" vertical="center"/>
    </xf>
    <xf borderId="28" fillId="9" fontId="25" numFmtId="0" xfId="0" applyAlignment="1" applyBorder="1" applyFont="1">
      <alignment horizontal="center" readingOrder="0" vertical="center"/>
    </xf>
    <xf borderId="28" fillId="9" fontId="25" numFmtId="0" xfId="0" applyAlignment="1" applyBorder="1" applyFont="1">
      <alignment horizontal="center" vertical="center"/>
    </xf>
    <xf borderId="57" fillId="9" fontId="25" numFmtId="0" xfId="0" applyAlignment="1" applyBorder="1" applyFont="1">
      <alignment horizontal="center" vertical="center"/>
    </xf>
    <xf borderId="58" fillId="9" fontId="10" numFmtId="0" xfId="0" applyBorder="1" applyFont="1"/>
    <xf borderId="59" fillId="8" fontId="36" numFmtId="0" xfId="0" applyAlignment="1" applyBorder="1" applyFont="1">
      <alignment readingOrder="0" vertical="center"/>
    </xf>
    <xf borderId="56" fillId="8" fontId="10" numFmtId="0" xfId="0" applyBorder="1" applyFont="1"/>
    <xf borderId="28" fillId="8" fontId="36" numFmtId="0" xfId="0" applyAlignment="1" applyBorder="1" applyFont="1">
      <alignment horizontal="center" readingOrder="0" vertical="center"/>
    </xf>
    <xf borderId="57" fillId="8" fontId="36" numFmtId="3" xfId="0" applyAlignment="1" applyBorder="1" applyFont="1" applyNumberFormat="1">
      <alignment horizontal="center" readingOrder="0" vertical="center"/>
    </xf>
    <xf borderId="58" fillId="8" fontId="10" numFmtId="0" xfId="0" applyBorder="1" applyFont="1"/>
    <xf borderId="3" fillId="5" fontId="25" numFmtId="0" xfId="0" applyAlignment="1" applyBorder="1" applyFont="1">
      <alignment readingOrder="0" vertical="center"/>
    </xf>
    <xf borderId="4" fillId="8" fontId="10" numFmtId="0" xfId="0" applyBorder="1" applyFont="1"/>
    <xf borderId="5" fillId="5" fontId="25" numFmtId="3" xfId="0" applyAlignment="1" applyBorder="1" applyFont="1" applyNumberFormat="1">
      <alignment horizontal="center" vertical="center"/>
    </xf>
    <xf borderId="5" fillId="8" fontId="10" numFmtId="0" xfId="0" applyBorder="1" applyFont="1"/>
    <xf borderId="60" fillId="9" fontId="10" numFmtId="0" xfId="0" applyBorder="1" applyFont="1"/>
    <xf borderId="61" fillId="5" fontId="25" numFmtId="0" xfId="0" applyAlignment="1" applyBorder="1" applyFont="1">
      <alignment horizontal="center" readingOrder="0" vertical="center"/>
    </xf>
    <xf borderId="62" fillId="5" fontId="25" numFmtId="3" xfId="0" applyAlignment="1" applyBorder="1" applyFont="1" applyNumberFormat="1">
      <alignment horizontal="center" readingOrder="0" vertical="center"/>
    </xf>
    <xf borderId="4" fillId="9" fontId="10" numFmtId="0" xfId="0" applyBorder="1" applyFont="1"/>
    <xf borderId="0" fillId="9" fontId="9" numFmtId="0" xfId="0" applyAlignment="1" applyFont="1">
      <alignment vertical="center"/>
    </xf>
    <xf borderId="1" fillId="4" fontId="8" numFmtId="0" xfId="0" applyAlignment="1" applyBorder="1" applyFont="1">
      <alignment horizontal="center" readingOrder="0" vertical="center"/>
    </xf>
    <xf borderId="30" fillId="5" fontId="25" numFmtId="0" xfId="0" applyAlignment="1" applyBorder="1" applyFont="1">
      <alignment horizontal="center" vertical="center"/>
    </xf>
    <xf borderId="0" fillId="5" fontId="25" numFmtId="0" xfId="0" applyAlignment="1" applyFont="1">
      <alignment horizontal="center" readingOrder="0" vertical="center"/>
    </xf>
    <xf borderId="31" fillId="5" fontId="25" numFmtId="0" xfId="0" applyAlignment="1" applyBorder="1" applyFont="1">
      <alignment horizontal="center" readingOrder="0" vertical="center"/>
    </xf>
    <xf borderId="63" fillId="0" fontId="25" numFmtId="0" xfId="0" applyAlignment="1" applyBorder="1" applyFont="1">
      <alignment horizontal="center" readingOrder="0" vertical="center"/>
    </xf>
    <xf borderId="18" fillId="0" fontId="36" numFmtId="0" xfId="0" applyAlignment="1" applyBorder="1" applyFont="1">
      <alignment horizontal="center" readingOrder="0" shrinkToFit="0" vertical="center" wrapText="1"/>
    </xf>
    <xf borderId="18" fillId="0" fontId="36" numFmtId="0" xfId="0" applyAlignment="1" applyBorder="1" applyFont="1">
      <alignment horizontal="center" readingOrder="0" vertical="center"/>
    </xf>
    <xf borderId="19" fillId="0" fontId="36" numFmtId="0" xfId="0" applyAlignment="1" applyBorder="1" applyFont="1">
      <alignment horizontal="center" readingOrder="0" vertical="center"/>
    </xf>
    <xf borderId="18" fillId="0" fontId="36" numFmtId="0" xfId="0" applyAlignment="1" applyBorder="1" applyFont="1">
      <alignment horizontal="center" vertical="center"/>
    </xf>
    <xf borderId="19" fillId="0" fontId="36" numFmtId="0" xfId="0" applyAlignment="1" applyBorder="1" applyFont="1">
      <alignment horizontal="center" vertical="center"/>
    </xf>
    <xf borderId="63" fillId="0" fontId="10" numFmtId="0" xfId="0" applyBorder="1" applyFont="1"/>
    <xf borderId="25" fillId="0" fontId="36" numFmtId="0" xfId="0" applyAlignment="1" applyBorder="1" applyFont="1">
      <alignment horizontal="center" readingOrder="0" shrinkToFit="0" vertical="center" wrapText="1"/>
    </xf>
    <xf borderId="25" fillId="0" fontId="36" numFmtId="0" xfId="0" applyAlignment="1" applyBorder="1" applyFont="1">
      <alignment horizontal="center" readingOrder="0" vertical="center"/>
    </xf>
    <xf borderId="23" fillId="0" fontId="36" numFmtId="0" xfId="0" applyAlignment="1" applyBorder="1" applyFont="1">
      <alignment horizontal="center" readingOrder="0" vertical="center"/>
    </xf>
    <xf borderId="25" fillId="0" fontId="36" numFmtId="0" xfId="0" applyAlignment="1" applyBorder="1" applyFont="1">
      <alignment horizontal="center" shrinkToFit="0" vertical="center" wrapText="1"/>
    </xf>
    <xf borderId="25" fillId="0" fontId="36" numFmtId="0" xfId="0" applyAlignment="1" applyBorder="1" applyFont="1">
      <alignment horizontal="center" vertical="center"/>
    </xf>
    <xf borderId="23" fillId="0" fontId="36" numFmtId="0" xfId="0" applyAlignment="1" applyBorder="1" applyFont="1">
      <alignment horizontal="center" vertical="center"/>
    </xf>
    <xf borderId="17" fillId="0" fontId="10" numFmtId="0" xfId="0" applyBorder="1" applyFont="1"/>
    <xf borderId="28" fillId="0" fontId="36" numFmtId="0" xfId="0" applyAlignment="1" applyBorder="1" applyFont="1">
      <alignment horizontal="center" shrinkToFit="0" vertical="center" wrapText="1"/>
    </xf>
    <xf borderId="28" fillId="0" fontId="36" numFmtId="0" xfId="0" applyAlignment="1" applyBorder="1" applyFont="1">
      <alignment horizontal="center" vertical="center"/>
    </xf>
    <xf borderId="29" fillId="0" fontId="36" numFmtId="0" xfId="0" applyAlignment="1" applyBorder="1" applyFont="1">
      <alignment horizontal="center" vertical="center"/>
    </xf>
    <xf borderId="64" fillId="0" fontId="25" numFmtId="0" xfId="0" applyAlignment="1" applyBorder="1" applyFont="1">
      <alignment horizontal="center" readingOrder="0" vertical="center"/>
    </xf>
    <xf borderId="65" fillId="0" fontId="36" numFmtId="0" xfId="0" applyAlignment="1" applyBorder="1" applyFont="1">
      <alignment horizontal="center" readingOrder="0" shrinkToFit="0" vertical="center" wrapText="1"/>
    </xf>
    <xf borderId="65" fillId="0" fontId="36" numFmtId="0" xfId="0" applyAlignment="1" applyBorder="1" applyFont="1">
      <alignment horizontal="center" readingOrder="0" vertical="center"/>
    </xf>
    <xf borderId="66" fillId="0" fontId="36" numFmtId="0" xfId="0" applyAlignment="1" applyBorder="1" applyFont="1">
      <alignment horizontal="center" readingOrder="0" vertical="center"/>
    </xf>
    <xf borderId="65" fillId="0" fontId="36" numFmtId="0" xfId="0" applyAlignment="1" applyBorder="1" applyFont="1">
      <alignment horizontal="center" vertical="center"/>
    </xf>
    <xf borderId="66" fillId="0" fontId="36" numFmtId="0" xfId="0" applyAlignment="1" applyBorder="1" applyFont="1">
      <alignment horizontal="center" vertical="center"/>
    </xf>
    <xf borderId="67" fillId="0" fontId="10" numFmtId="0" xfId="0" applyBorder="1" applyFont="1"/>
    <xf borderId="68" fillId="0" fontId="36" numFmtId="0" xfId="0" applyAlignment="1" applyBorder="1" applyFont="1">
      <alignment horizontal="center" shrinkToFit="0" vertical="center" wrapText="1"/>
    </xf>
    <xf borderId="68" fillId="0" fontId="36" numFmtId="0" xfId="0" applyAlignment="1" applyBorder="1" applyFont="1">
      <alignment horizontal="center" vertical="center"/>
    </xf>
    <xf borderId="69" fillId="0" fontId="36" numFmtId="0" xfId="0" applyAlignment="1" applyBorder="1" applyFont="1">
      <alignment horizontal="center" vertical="center"/>
    </xf>
    <xf borderId="70" fillId="0" fontId="10" numFmtId="0" xfId="0" applyBorder="1" applyFont="1"/>
    <xf borderId="45" fillId="0" fontId="36" numFmtId="0" xfId="0" applyAlignment="1" applyBorder="1" applyFont="1">
      <alignment horizontal="center" shrinkToFit="0" vertical="center" wrapText="1"/>
    </xf>
    <xf borderId="45" fillId="0" fontId="36" numFmtId="0" xfId="0" applyAlignment="1" applyBorder="1" applyFont="1">
      <alignment horizontal="center" vertical="center"/>
    </xf>
    <xf borderId="48" fillId="0" fontId="36" numFmtId="0" xfId="0" applyAlignment="1" applyBorder="1" applyFont="1">
      <alignment horizontal="center" vertical="center"/>
    </xf>
    <xf borderId="70" fillId="5" fontId="40" numFmtId="0" xfId="0" applyAlignment="1" applyBorder="1" applyFont="1">
      <alignment horizontal="center" readingOrder="0" vertical="center"/>
    </xf>
    <xf borderId="61" fillId="5" fontId="40" numFmtId="0" xfId="0" applyAlignment="1" applyBorder="1" applyFont="1">
      <alignment readingOrder="0" vertical="center"/>
    </xf>
    <xf borderId="61" fillId="5" fontId="40" numFmtId="0" xfId="0" applyAlignment="1" applyBorder="1" applyFont="1">
      <alignment horizontal="center" readingOrder="0" vertical="center"/>
    </xf>
    <xf borderId="71" fillId="5" fontId="40" numFmtId="0" xfId="0" applyAlignment="1" applyBorder="1" applyFont="1">
      <alignment horizontal="center" readingOrder="0" vertical="center"/>
    </xf>
    <xf borderId="3" fillId="5" fontId="40" numFmtId="0" xfId="0" applyAlignment="1" applyBorder="1" applyFont="1">
      <alignment horizontal="center" readingOrder="0" vertical="center"/>
    </xf>
    <xf borderId="5" fillId="5" fontId="40" numFmtId="0" xfId="0" applyAlignment="1" applyBorder="1" applyFont="1">
      <alignment readingOrder="0" vertical="center"/>
    </xf>
    <xf borderId="72" fillId="5" fontId="40" numFmtId="0" xfId="0" applyAlignment="1" applyBorder="1" applyFont="1">
      <alignment horizontal="center" readingOrder="0" vertical="center"/>
    </xf>
    <xf borderId="73" fillId="5" fontId="40" numFmtId="0" xfId="0" applyAlignment="1" applyBorder="1" applyFont="1">
      <alignment horizontal="center" readingOrder="0" vertical="center"/>
    </xf>
    <xf borderId="74" fillId="5" fontId="40" numFmtId="0" xfId="0" applyAlignment="1" applyBorder="1" applyFont="1">
      <alignment horizontal="center" readingOrder="0" vertical="center"/>
    </xf>
    <xf borderId="75" fillId="5" fontId="40" numFmtId="0" xfId="0" applyAlignment="1" applyBorder="1" applyFont="1">
      <alignment horizontal="center" readingOrder="0" vertical="center"/>
    </xf>
    <xf borderId="1" fillId="5" fontId="7" numFmtId="0" xfId="0" applyAlignment="1" applyBorder="1" applyFont="1">
      <alignment horizontal="center" readingOrder="0" vertical="center"/>
    </xf>
    <xf borderId="0" fillId="4" fontId="41" numFmtId="0" xfId="0" applyAlignment="1" applyFont="1">
      <alignment horizontal="center" readingOrder="0" shrinkToFit="0" vertical="center" wrapText="1"/>
    </xf>
    <xf borderId="30" fillId="9" fontId="36" numFmtId="0" xfId="0" applyAlignment="1" applyBorder="1" applyFont="1">
      <alignment vertical="center"/>
    </xf>
    <xf borderId="31" fillId="9" fontId="10" numFmtId="0" xfId="0" applyBorder="1" applyFont="1"/>
    <xf borderId="76" fillId="9" fontId="36" numFmtId="0" xfId="0" applyAlignment="1" applyBorder="1" applyFont="1">
      <alignment horizontal="center" readingOrder="0" shrinkToFit="0" vertical="center" wrapText="1"/>
    </xf>
    <xf borderId="77" fillId="9" fontId="36" numFmtId="0" xfId="0" applyAlignment="1" applyBorder="1" applyFont="1">
      <alignment horizontal="center" readingOrder="0" shrinkToFit="0" vertical="center" wrapText="1"/>
    </xf>
    <xf borderId="78" fillId="9" fontId="36" numFmtId="0" xfId="0" applyAlignment="1" applyBorder="1" applyFont="1">
      <alignment horizontal="center" readingOrder="0" shrinkToFit="0" vertical="center" wrapText="1"/>
    </xf>
    <xf borderId="79" fillId="8" fontId="36" numFmtId="0" xfId="0" applyAlignment="1" applyBorder="1" applyFont="1">
      <alignment vertical="center"/>
    </xf>
    <xf borderId="80" fillId="8" fontId="10" numFmtId="0" xfId="0" applyBorder="1" applyFont="1"/>
    <xf borderId="42" fillId="8" fontId="10" numFmtId="0" xfId="0" applyBorder="1" applyFont="1"/>
    <xf borderId="18" fillId="8" fontId="10" numFmtId="0" xfId="0" applyBorder="1" applyFont="1"/>
    <xf borderId="19" fillId="8" fontId="10" numFmtId="0" xfId="0" applyBorder="1" applyFont="1"/>
    <xf borderId="79" fillId="9" fontId="36" numFmtId="0" xfId="0" applyAlignment="1" applyBorder="1" applyFont="1">
      <alignment vertical="center"/>
    </xf>
    <xf borderId="80" fillId="9" fontId="10" numFmtId="0" xfId="0" applyBorder="1" applyFont="1"/>
    <xf borderId="56" fillId="8" fontId="36" numFmtId="0" xfId="0" applyAlignment="1" applyBorder="1" applyFont="1">
      <alignment horizontal="center" readingOrder="0" shrinkToFit="0" vertical="center" wrapText="1"/>
    </xf>
    <xf borderId="28" fillId="8" fontId="36" numFmtId="0" xfId="0" applyAlignment="1" applyBorder="1" applyFont="1">
      <alignment horizontal="center" readingOrder="0" shrinkToFit="0" vertical="center" wrapText="1"/>
    </xf>
    <xf borderId="29" fillId="8" fontId="36" numFmtId="0" xfId="0" applyAlignment="1" applyBorder="1" applyFont="1">
      <alignment horizontal="center" readingOrder="0" shrinkToFit="0" vertical="center" wrapText="1"/>
    </xf>
    <xf borderId="10" fillId="8" fontId="36" numFmtId="0" xfId="0" applyAlignment="1" applyBorder="1" applyFont="1">
      <alignment vertical="center"/>
    </xf>
    <xf borderId="80" fillId="8" fontId="36" numFmtId="0" xfId="0" applyAlignment="1" applyBorder="1" applyFont="1">
      <alignment vertical="center"/>
    </xf>
    <xf borderId="10" fillId="9" fontId="36" numFmtId="0" xfId="0" applyAlignment="1" applyBorder="1" applyFont="1">
      <alignment vertical="center"/>
    </xf>
    <xf borderId="80" fillId="9" fontId="36" numFmtId="0" xfId="0" applyAlignment="1" applyBorder="1" applyFont="1">
      <alignment vertical="center"/>
    </xf>
    <xf borderId="56" fillId="9" fontId="36" numFmtId="0" xfId="0" applyAlignment="1" applyBorder="1" applyFont="1">
      <alignment horizontal="center" readingOrder="0" shrinkToFit="0" vertical="center" wrapText="1"/>
    </xf>
    <xf borderId="28" fillId="9" fontId="36" numFmtId="0" xfId="0" applyAlignment="1" applyBorder="1" applyFont="1">
      <alignment horizontal="center" readingOrder="0" shrinkToFit="0" vertical="center" wrapText="1"/>
    </xf>
    <xf borderId="29" fillId="9" fontId="36" numFmtId="0" xfId="0" applyAlignment="1" applyBorder="1" applyFont="1">
      <alignment horizontal="center" readingOrder="0" shrinkToFit="0" vertical="center" wrapText="1"/>
    </xf>
    <xf borderId="30" fillId="8" fontId="36" numFmtId="0" xfId="0" applyAlignment="1" applyBorder="1" applyFont="1">
      <alignment vertical="center"/>
    </xf>
    <xf borderId="31" fillId="8" fontId="10" numFmtId="0" xfId="0" applyBorder="1" applyFont="1"/>
    <xf borderId="81" fillId="8" fontId="10" numFmtId="0" xfId="0" applyBorder="1" applyFont="1"/>
    <xf borderId="82" fillId="8" fontId="10" numFmtId="0" xfId="0" applyBorder="1" applyFont="1"/>
    <xf borderId="83" fillId="8" fontId="10" numFmtId="0" xfId="0" applyBorder="1" applyFont="1"/>
    <xf borderId="76" fillId="8" fontId="36" numFmtId="0" xfId="0" applyAlignment="1" applyBorder="1" applyFont="1">
      <alignment horizontal="center" readingOrder="0" shrinkToFit="0" vertical="center" wrapText="1"/>
    </xf>
    <xf borderId="77" fillId="8" fontId="36" numFmtId="0" xfId="0" applyAlignment="1" applyBorder="1" applyFont="1">
      <alignment horizontal="center" readingOrder="0" shrinkToFit="0" vertical="center" wrapText="1"/>
    </xf>
    <xf borderId="78" fillId="8" fontId="36" numFmtId="0" xfId="0" applyAlignment="1" applyBorder="1" applyFont="1">
      <alignment horizontal="center" readingOrder="0" shrinkToFit="0" vertical="center" wrapText="1"/>
    </xf>
    <xf borderId="84" fillId="9" fontId="36" numFmtId="0" xfId="0" applyAlignment="1" applyBorder="1" applyFont="1">
      <alignment horizontal="center" readingOrder="0" shrinkToFit="0" vertical="center" wrapText="1"/>
    </xf>
    <xf borderId="85" fillId="9" fontId="36" numFmtId="0" xfId="0" applyAlignment="1" applyBorder="1" applyFont="1">
      <alignment horizontal="center" readingOrder="0" shrinkToFit="0" vertical="center" wrapText="1"/>
    </xf>
    <xf borderId="86" fillId="9" fontId="36" numFmtId="0" xfId="0" applyAlignment="1" applyBorder="1" applyFont="1">
      <alignment horizontal="center" readingOrder="0" shrinkToFit="0" vertical="center" wrapText="1"/>
    </xf>
    <xf borderId="60" fillId="8" fontId="10" numFmtId="0" xfId="0" applyBorder="1" applyFont="1"/>
    <xf borderId="61" fillId="8" fontId="10" numFmtId="0" xfId="0" applyBorder="1" applyFont="1"/>
    <xf borderId="71" fillId="8" fontId="10" numFmtId="0" xfId="0" applyBorder="1" applyFont="1"/>
    <xf borderId="87" fillId="8" fontId="36" numFmtId="0" xfId="0" applyAlignment="1" applyBorder="1" applyFont="1">
      <alignment readingOrder="0" vertical="center"/>
    </xf>
    <xf borderId="88" fillId="8" fontId="10" numFmtId="0" xfId="0" applyBorder="1" applyFont="1"/>
    <xf borderId="0" fillId="0" fontId="36" numFmtId="0" xfId="0" applyAlignment="1" applyFont="1">
      <alignment horizontal="center" readingOrder="0" vertical="center"/>
    </xf>
    <xf borderId="0" fillId="0" fontId="38" numFmtId="164" xfId="0" applyAlignment="1" applyFont="1" applyNumberFormat="1">
      <alignment horizontal="center" readingOrder="0" vertical="center"/>
    </xf>
    <xf borderId="0" fillId="0" fontId="36" numFmtId="0" xfId="0" applyAlignment="1" applyFont="1">
      <alignment horizontal="center" vertical="center"/>
    </xf>
    <xf borderId="0" fillId="6" fontId="42" numFmtId="0" xfId="0" applyAlignment="1" applyFont="1">
      <alignment horizontal="left" readingOrder="0" vertical="center"/>
    </xf>
    <xf borderId="0" fillId="6" fontId="43" numFmtId="0" xfId="0" applyAlignment="1" applyFont="1">
      <alignment horizontal="left" readingOrder="0" vertical="center"/>
    </xf>
    <xf borderId="0" fillId="4" fontId="44" numFmtId="0" xfId="0" applyAlignment="1" applyFont="1">
      <alignment horizontal="center" readingOrder="0" vertical="center"/>
    </xf>
    <xf borderId="89" fillId="7" fontId="31" numFmtId="0" xfId="0" applyAlignment="1" applyBorder="1" applyFont="1">
      <alignment horizontal="center" readingOrder="0" vertical="center"/>
    </xf>
    <xf borderId="7" fillId="7" fontId="31" numFmtId="0" xfId="0" applyAlignment="1" applyBorder="1" applyFont="1">
      <alignment horizontal="center" readingOrder="0" vertical="center"/>
    </xf>
    <xf borderId="8" fillId="7" fontId="31" numFmtId="0" xfId="0" applyAlignment="1" applyBorder="1" applyFont="1">
      <alignment horizontal="center" readingOrder="0" vertical="center"/>
    </xf>
    <xf borderId="90" fillId="0" fontId="10" numFmtId="0" xfId="0" applyBorder="1" applyFont="1"/>
    <xf borderId="17" fillId="5" fontId="25" numFmtId="0" xfId="0" applyAlignment="1" applyBorder="1" applyFont="1">
      <alignment readingOrder="0" vertical="center"/>
    </xf>
    <xf borderId="17" fillId="5" fontId="25" numFmtId="0" xfId="0" applyAlignment="1" applyBorder="1" applyFont="1">
      <alignment horizontal="center" readingOrder="0" vertical="center"/>
    </xf>
    <xf borderId="18" fillId="5" fontId="25" numFmtId="0" xfId="0" applyAlignment="1" applyBorder="1" applyFont="1">
      <alignment horizontal="center" readingOrder="0" vertical="center"/>
    </xf>
    <xf borderId="19" fillId="5" fontId="25" numFmtId="0" xfId="0" applyAlignment="1" applyBorder="1" applyFont="1">
      <alignment horizontal="center" readingOrder="0" vertical="center"/>
    </xf>
    <xf borderId="42" fillId="5" fontId="25" numFmtId="0" xfId="0" applyAlignment="1" applyBorder="1" applyFont="1">
      <alignment horizontal="center" readingOrder="0" vertical="center"/>
    </xf>
    <xf borderId="41" fillId="5" fontId="25" numFmtId="0" xfId="0" applyAlignment="1" applyBorder="1" applyFont="1">
      <alignment horizontal="center" readingOrder="0" vertical="center"/>
    </xf>
    <xf borderId="0" fillId="2" fontId="36" numFmtId="0" xfId="0" applyAlignment="1" applyFont="1">
      <alignment vertical="center"/>
    </xf>
    <xf borderId="0" fillId="0" fontId="36" numFmtId="0" xfId="0" applyAlignment="1" applyFont="1">
      <alignment vertical="center"/>
    </xf>
    <xf borderId="43" fillId="10" fontId="36" numFmtId="0" xfId="0" applyAlignment="1" applyBorder="1" applyFill="1" applyFont="1">
      <alignment readingOrder="0" vertical="center"/>
    </xf>
    <xf borderId="43" fillId="10" fontId="36" numFmtId="0" xfId="0" applyAlignment="1" applyBorder="1" applyFont="1">
      <alignment horizontal="center" readingOrder="0" vertical="center"/>
    </xf>
    <xf borderId="25" fillId="10" fontId="36" numFmtId="0" xfId="0" applyAlignment="1" applyBorder="1" applyFont="1">
      <alignment horizontal="center" readingOrder="0" vertical="center"/>
    </xf>
    <xf borderId="23" fillId="10" fontId="36" numFmtId="0" xfId="0" applyAlignment="1" applyBorder="1" applyFont="1">
      <alignment horizontal="center" readingOrder="0" vertical="center"/>
    </xf>
    <xf borderId="21" fillId="10" fontId="36" numFmtId="0" xfId="0" applyAlignment="1" applyBorder="1" applyFont="1">
      <alignment horizontal="center" vertical="center"/>
    </xf>
    <xf borderId="25" fillId="10" fontId="36" numFmtId="0" xfId="0" applyAlignment="1" applyBorder="1" applyFont="1">
      <alignment horizontal="center" vertical="center"/>
    </xf>
    <xf borderId="22" fillId="10" fontId="36" numFmtId="0" xfId="0" applyAlignment="1" applyBorder="1" applyFont="1">
      <alignment horizontal="center" readingOrder="0" vertical="center"/>
    </xf>
    <xf borderId="43" fillId="10" fontId="36" numFmtId="0" xfId="0" applyAlignment="1" applyBorder="1" applyFont="1">
      <alignment horizontal="center" vertical="center"/>
    </xf>
    <xf borderId="0" fillId="3" fontId="36" numFmtId="0" xfId="0" applyAlignment="1" applyFont="1">
      <alignment vertical="center"/>
    </xf>
    <xf borderId="21" fillId="10" fontId="36" numFmtId="0" xfId="0" applyAlignment="1" applyBorder="1" applyFont="1">
      <alignment horizontal="center" readingOrder="0" vertical="center"/>
    </xf>
    <xf borderId="23" fillId="10" fontId="36" numFmtId="0" xfId="0" applyAlignment="1" applyBorder="1" applyFont="1">
      <alignment horizontal="center" vertical="center"/>
    </xf>
    <xf borderId="22" fillId="10" fontId="36" numFmtId="0" xfId="0" applyAlignment="1" applyBorder="1" applyFont="1">
      <alignment horizontal="center" vertical="center"/>
    </xf>
    <xf borderId="43" fillId="10" fontId="36" numFmtId="0" xfId="0" applyAlignment="1" applyBorder="1" applyFont="1">
      <alignment vertical="center"/>
    </xf>
    <xf borderId="44" fillId="10" fontId="36" numFmtId="0" xfId="0" applyAlignment="1" applyBorder="1" applyFont="1">
      <alignment vertical="center"/>
    </xf>
    <xf borderId="44" fillId="10" fontId="36" numFmtId="0" xfId="0" applyAlignment="1" applyBorder="1" applyFont="1">
      <alignment horizontal="center" vertical="center"/>
    </xf>
    <xf borderId="45" fillId="10" fontId="36" numFmtId="0" xfId="0" applyAlignment="1" applyBorder="1" applyFont="1">
      <alignment horizontal="center" vertical="center"/>
    </xf>
    <xf borderId="48" fillId="10" fontId="36" numFmtId="0" xfId="0" applyAlignment="1" applyBorder="1" applyFont="1">
      <alignment horizontal="center" vertical="center"/>
    </xf>
    <xf borderId="47" fillId="10" fontId="36" numFmtId="0" xfId="0" applyAlignment="1" applyBorder="1" applyFont="1">
      <alignment horizontal="center" vertical="center"/>
    </xf>
    <xf borderId="46" fillId="10" fontId="36" numFmtId="0" xfId="0" applyAlignment="1" applyBorder="1" applyFont="1">
      <alignment horizontal="center" vertical="center"/>
    </xf>
    <xf borderId="0" fillId="2" fontId="17" numFmtId="0" xfId="0" applyAlignment="1" applyFont="1">
      <alignment vertical="center"/>
    </xf>
    <xf borderId="0" fillId="0" fontId="17" numFmtId="0" xfId="0" applyAlignment="1" applyFont="1">
      <alignment vertical="center"/>
    </xf>
    <xf borderId="0" fillId="3" fontId="17" numFmtId="0" xfId="0" applyAlignment="1" applyFont="1">
      <alignment vertical="center"/>
    </xf>
    <xf borderId="0" fillId="4" fontId="45" numFmtId="0" xfId="0" applyAlignment="1" applyFont="1">
      <alignment horizontal="center" readingOrder="0" vertical="center"/>
    </xf>
    <xf borderId="1" fillId="7" fontId="29" numFmtId="0" xfId="0" applyAlignment="1" applyBorder="1" applyFont="1">
      <alignment horizontal="left" readingOrder="0" vertical="center"/>
    </xf>
    <xf borderId="6" fillId="7" fontId="29" numFmtId="0" xfId="0" applyAlignment="1" applyBorder="1" applyFont="1">
      <alignment horizontal="center" readingOrder="0" vertical="center"/>
    </xf>
    <xf borderId="6" fillId="7" fontId="31" numFmtId="0" xfId="0" applyAlignment="1" applyBorder="1" applyFont="1">
      <alignment horizontal="center" readingOrder="0" vertical="center"/>
    </xf>
    <xf borderId="2" fillId="7" fontId="31" numFmtId="0" xfId="0" applyAlignment="1" applyBorder="1" applyFont="1">
      <alignment horizontal="center" readingOrder="0" vertical="center"/>
    </xf>
    <xf borderId="0" fillId="5" fontId="20" numFmtId="0" xfId="0" applyAlignment="1" applyFont="1">
      <alignment horizontal="center" readingOrder="0" vertical="center"/>
    </xf>
    <xf borderId="17" fillId="10" fontId="36" numFmtId="0" xfId="0" applyAlignment="1" applyBorder="1" applyFont="1">
      <alignment horizontal="left" readingOrder="0" vertical="center"/>
    </xf>
    <xf borderId="18" fillId="10" fontId="36" numFmtId="0" xfId="0" applyAlignment="1" applyBorder="1" applyFont="1">
      <alignment horizontal="center" readingOrder="0" vertical="center"/>
    </xf>
    <xf borderId="18" fillId="0" fontId="46" numFmtId="0" xfId="0" applyAlignment="1" applyBorder="1" applyFont="1">
      <alignment horizontal="center" readingOrder="0" vertical="center"/>
    </xf>
    <xf borderId="9" fillId="9" fontId="36" numFmtId="0" xfId="0" applyBorder="1" applyFont="1"/>
    <xf borderId="43" fillId="10" fontId="36" numFmtId="0" xfId="0" applyAlignment="1" applyBorder="1" applyFont="1">
      <alignment horizontal="left" readingOrder="0" vertical="center"/>
    </xf>
    <xf borderId="25" fillId="0" fontId="46" numFmtId="0" xfId="0" applyAlignment="1" applyBorder="1" applyFont="1">
      <alignment horizontal="center" readingOrder="0" vertical="center"/>
    </xf>
    <xf borderId="9" fillId="8" fontId="36" numFmtId="0" xfId="0" applyBorder="1" applyFont="1"/>
    <xf borderId="9" fillId="8" fontId="10" numFmtId="0" xfId="0" applyBorder="1" applyFont="1"/>
    <xf borderId="43" fillId="10" fontId="36" numFmtId="0" xfId="0" applyAlignment="1" applyBorder="1" applyFont="1">
      <alignment horizontal="left" vertical="center"/>
    </xf>
    <xf borderId="25" fillId="0" fontId="46" numFmtId="0" xfId="0" applyAlignment="1" applyBorder="1" applyFont="1">
      <alignment horizontal="center" vertical="center"/>
    </xf>
    <xf borderId="0" fillId="0" fontId="36" numFmtId="0" xfId="0" applyAlignment="1" applyFont="1">
      <alignment horizontal="center" readingOrder="0" vertical="center"/>
    </xf>
    <xf borderId="0" fillId="0" fontId="47" numFmtId="0" xfId="0" applyAlignment="1" applyFont="1">
      <alignment horizontal="center" readingOrder="0" vertical="center"/>
    </xf>
    <xf borderId="44" fillId="10" fontId="36" numFmtId="0" xfId="0" applyAlignment="1" applyBorder="1" applyFont="1">
      <alignment horizontal="left" vertical="center"/>
    </xf>
    <xf borderId="45" fillId="0" fontId="46" numFmtId="0" xfId="0" applyAlignment="1" applyBorder="1" applyFont="1">
      <alignment horizontal="center" vertical="center"/>
    </xf>
    <xf borderId="45" fillId="0" fontId="46" numFmtId="0" xfId="0" applyAlignment="1" applyBorder="1" applyFont="1">
      <alignment horizontal="center" readingOrder="0" vertical="center"/>
    </xf>
    <xf borderId="5" fillId="9" fontId="36" numFmtId="0" xfId="0" applyBorder="1" applyFont="1"/>
    <xf borderId="5" fillId="9" fontId="10" numFmtId="0" xfId="0" applyBorder="1" applyFont="1"/>
    <xf borderId="0" fillId="2" fontId="48" numFmtId="0" xfId="0" applyAlignment="1" applyFont="1">
      <alignment vertical="center"/>
    </xf>
    <xf borderId="0" fillId="0" fontId="48" numFmtId="0" xfId="0" applyAlignment="1" applyFont="1">
      <alignment vertical="center"/>
    </xf>
    <xf borderId="0" fillId="6" fontId="49" numFmtId="0" xfId="0" applyAlignment="1" applyFont="1">
      <alignment horizontal="left" readingOrder="0" vertical="center"/>
    </xf>
    <xf borderId="0" fillId="3" fontId="48" numFmtId="0" xfId="0" applyAlignment="1" applyFont="1">
      <alignment vertical="center"/>
    </xf>
    <xf borderId="91" fillId="4" fontId="50" numFmtId="0" xfId="0" applyAlignment="1" applyBorder="1" applyFont="1">
      <alignment horizontal="center" readingOrder="0" shrinkToFit="0" textRotation="90" vertical="center" wrapText="0"/>
    </xf>
    <xf borderId="6" fillId="4" fontId="51" numFmtId="0" xfId="0" applyAlignment="1" applyBorder="1" applyFont="1">
      <alignment vertical="center"/>
    </xf>
    <xf borderId="6" fillId="4" fontId="51" numFmtId="0" xfId="0" applyAlignment="1" applyBorder="1" applyFont="1">
      <alignment readingOrder="0" vertical="center"/>
    </xf>
    <xf borderId="6" fillId="4" fontId="51" numFmtId="0" xfId="0" applyAlignment="1" applyBorder="1" applyFont="1">
      <alignment horizontal="center" readingOrder="0" vertical="center"/>
    </xf>
    <xf borderId="2" fillId="4" fontId="51" numFmtId="0" xfId="0" applyAlignment="1" applyBorder="1" applyFont="1">
      <alignment horizontal="center" readingOrder="0" vertical="center"/>
    </xf>
    <xf borderId="91" fillId="5" fontId="52" numFmtId="0" xfId="0" applyAlignment="1" applyBorder="1" applyFont="1">
      <alignment horizontal="center" readingOrder="0" shrinkToFit="0" textRotation="90" vertical="center" wrapText="0"/>
    </xf>
    <xf borderId="1" fillId="5" fontId="40" numFmtId="0" xfId="0" applyAlignment="1" applyBorder="1" applyFont="1">
      <alignment vertical="center"/>
    </xf>
    <xf borderId="92" fillId="5" fontId="40" numFmtId="0" xfId="0" applyAlignment="1" applyBorder="1" applyFont="1">
      <alignment readingOrder="0" vertical="center"/>
    </xf>
    <xf borderId="93" fillId="5" fontId="40" numFmtId="0" xfId="0" applyAlignment="1" applyBorder="1" applyFont="1">
      <alignment horizontal="center" readingOrder="0" vertical="center"/>
    </xf>
    <xf borderId="94" fillId="5" fontId="40" numFmtId="0" xfId="0" applyAlignment="1" applyBorder="1" applyFont="1">
      <alignment horizontal="center" readingOrder="0" vertical="center"/>
    </xf>
    <xf borderId="1" fillId="4" fontId="51" numFmtId="0" xfId="0" applyAlignment="1" applyBorder="1" applyFont="1">
      <alignment vertical="center"/>
    </xf>
    <xf borderId="1" fillId="4" fontId="53" numFmtId="0" xfId="0" applyAlignment="1" applyBorder="1" applyFont="1">
      <alignment vertical="center"/>
    </xf>
    <xf borderId="6" fillId="4" fontId="53" numFmtId="0" xfId="0" applyAlignment="1" applyBorder="1" applyFont="1">
      <alignment readingOrder="0" vertical="center"/>
    </xf>
    <xf borderId="6" fillId="4" fontId="53" numFmtId="0" xfId="0" applyAlignment="1" applyBorder="1" applyFont="1">
      <alignment horizontal="center" readingOrder="0" vertical="center"/>
    </xf>
    <xf borderId="2" fillId="4" fontId="53" numFmtId="0" xfId="0" applyAlignment="1" applyBorder="1" applyFont="1">
      <alignment horizontal="center" readingOrder="0" vertical="center"/>
    </xf>
    <xf borderId="95" fillId="0" fontId="10" numFmtId="0" xfId="0" applyBorder="1" applyFont="1"/>
    <xf borderId="96" fillId="0" fontId="25" numFmtId="0" xfId="0" applyAlignment="1" applyBorder="1" applyFont="1">
      <alignment horizontal="center" readingOrder="0" vertical="center"/>
    </xf>
    <xf borderId="42" fillId="10" fontId="36" numFmtId="0" xfId="0" applyAlignment="1" applyBorder="1" applyFont="1">
      <alignment readingOrder="0" shrinkToFit="0" vertical="center" wrapText="1"/>
    </xf>
    <xf borderId="19" fillId="10" fontId="36" numFmtId="0" xfId="0" applyAlignment="1" applyBorder="1" applyFont="1">
      <alignment horizontal="center" readingOrder="0" vertical="center"/>
    </xf>
    <xf borderId="97" fillId="0" fontId="25" numFmtId="0" xfId="0" applyAlignment="1" applyBorder="1" applyFont="1">
      <alignment horizontal="center" readingOrder="0" vertical="center"/>
    </xf>
    <xf borderId="42" fillId="10" fontId="36" numFmtId="0" xfId="0" applyAlignment="1" applyBorder="1" applyFont="1">
      <alignment readingOrder="0" vertical="center"/>
    </xf>
    <xf borderId="96" fillId="0" fontId="10" numFmtId="0" xfId="0" applyBorder="1" applyFont="1"/>
    <xf borderId="21" fillId="10" fontId="36" numFmtId="0" xfId="0" applyAlignment="1" applyBorder="1" applyFont="1">
      <alignment readingOrder="0" shrinkToFit="0" vertical="center" wrapText="1"/>
    </xf>
    <xf borderId="97" fillId="0" fontId="10" numFmtId="0" xfId="0" applyBorder="1" applyFont="1"/>
    <xf borderId="21" fillId="10" fontId="36" numFmtId="0" xfId="0" applyAlignment="1" applyBorder="1" applyFont="1">
      <alignment readingOrder="0" vertical="center"/>
    </xf>
    <xf borderId="21" fillId="10" fontId="36" numFmtId="0" xfId="0" applyAlignment="1" applyBorder="1" applyFont="1">
      <alignment shrinkToFit="0" vertical="center" wrapText="1"/>
    </xf>
    <xf borderId="25" fillId="10" fontId="36" numFmtId="0" xfId="0" applyAlignment="1" applyBorder="1" applyFont="1">
      <alignment vertical="center"/>
    </xf>
    <xf borderId="23" fillId="10" fontId="36" numFmtId="0" xfId="0" applyAlignment="1" applyBorder="1" applyFont="1">
      <alignment vertical="center"/>
    </xf>
    <xf borderId="21" fillId="10" fontId="36" numFmtId="0" xfId="0" applyAlignment="1" applyBorder="1" applyFont="1">
      <alignment vertical="center"/>
    </xf>
    <xf borderId="98" fillId="0" fontId="10" numFmtId="0" xfId="0" applyBorder="1" applyFont="1"/>
    <xf borderId="56" fillId="10" fontId="36" numFmtId="0" xfId="0" applyAlignment="1" applyBorder="1" applyFont="1">
      <alignment shrinkToFit="0" vertical="center" wrapText="1"/>
    </xf>
    <xf borderId="28" fillId="10" fontId="36" numFmtId="0" xfId="0" applyAlignment="1" applyBorder="1" applyFont="1">
      <alignment horizontal="center" vertical="center"/>
    </xf>
    <xf borderId="28" fillId="10" fontId="36" numFmtId="0" xfId="0" applyAlignment="1" applyBorder="1" applyFont="1">
      <alignment vertical="center"/>
    </xf>
    <xf borderId="29" fillId="10" fontId="36" numFmtId="0" xfId="0" applyAlignment="1" applyBorder="1" applyFont="1">
      <alignment vertical="center"/>
    </xf>
    <xf borderId="99" fillId="0" fontId="10" numFmtId="0" xfId="0" applyBorder="1" applyFont="1"/>
    <xf borderId="56" fillId="10" fontId="36" numFmtId="0" xfId="0" applyAlignment="1" applyBorder="1" applyFont="1">
      <alignment vertical="center"/>
    </xf>
    <xf borderId="100" fillId="0" fontId="25" numFmtId="0" xfId="0" applyAlignment="1" applyBorder="1" applyFont="1">
      <alignment horizontal="center" readingOrder="0" vertical="center"/>
    </xf>
    <xf borderId="14" fillId="10" fontId="36" numFmtId="0" xfId="0" applyAlignment="1" applyBorder="1" applyFont="1">
      <alignment readingOrder="0" shrinkToFit="0" vertical="center" wrapText="1"/>
    </xf>
    <xf borderId="49" fillId="10" fontId="36" numFmtId="0" xfId="0" applyAlignment="1" applyBorder="1" applyFont="1">
      <alignment horizontal="center" readingOrder="0" vertical="center"/>
    </xf>
    <xf borderId="16" fillId="10" fontId="36" numFmtId="0" xfId="0" applyAlignment="1" applyBorder="1" applyFont="1">
      <alignment horizontal="center" readingOrder="0" vertical="center"/>
    </xf>
    <xf borderId="101" fillId="0" fontId="25" numFmtId="0" xfId="0" applyAlignment="1" applyBorder="1" applyFont="1">
      <alignment horizontal="center" readingOrder="0" vertical="center"/>
    </xf>
    <xf borderId="14" fillId="10" fontId="36" numFmtId="0" xfId="0" applyAlignment="1" applyBorder="1" applyFont="1">
      <alignment readingOrder="0" vertical="center"/>
    </xf>
    <xf borderId="102" fillId="0" fontId="10" numFmtId="0" xfId="0" applyBorder="1" applyFont="1"/>
    <xf borderId="47" fillId="10" fontId="36" numFmtId="0" xfId="0" applyAlignment="1" applyBorder="1" applyFont="1">
      <alignment shrinkToFit="0" vertical="center" wrapText="1"/>
    </xf>
    <xf borderId="103" fillId="0" fontId="10" numFmtId="0" xfId="0" applyBorder="1" applyFont="1"/>
    <xf borderId="47" fillId="10" fontId="36" numFmtId="0" xfId="0" applyAlignment="1" applyBorder="1" applyFont="1">
      <alignment vertical="center"/>
    </xf>
    <xf borderId="29" fillId="10" fontId="36" numFmtId="0" xfId="0" applyAlignment="1" applyBorder="1" applyFont="1">
      <alignment horizontal="center" vertical="center"/>
    </xf>
    <xf borderId="45" fillId="10" fontId="36" numFmtId="0" xfId="0" applyAlignment="1" applyBorder="1" applyFont="1">
      <alignment vertical="center"/>
    </xf>
    <xf borderId="48" fillId="10" fontId="36" numFmtId="0" xfId="0" applyAlignment="1" applyBorder="1" applyFont="1">
      <alignment vertical="center"/>
    </xf>
    <xf borderId="42" fillId="0" fontId="40" numFmtId="0" xfId="0" applyAlignment="1" applyBorder="1" applyFont="1">
      <alignment horizontal="right" readingOrder="0" vertical="center"/>
    </xf>
    <xf borderId="18" fillId="0" fontId="40" numFmtId="0" xfId="0" applyAlignment="1" applyBorder="1" applyFont="1">
      <alignment horizontal="center" vertical="center"/>
    </xf>
    <xf borderId="19" fillId="0" fontId="40" numFmtId="0" xfId="0" applyAlignment="1" applyBorder="1" applyFont="1">
      <alignment horizontal="center" vertical="center"/>
    </xf>
    <xf borderId="42" fillId="0" fontId="36" numFmtId="0" xfId="0" applyAlignment="1" applyBorder="1" applyFont="1">
      <alignment horizontal="right" readingOrder="0" vertical="center"/>
    </xf>
    <xf borderId="21" fillId="0" fontId="40" numFmtId="0" xfId="0" applyAlignment="1" applyBorder="1" applyFont="1">
      <alignment horizontal="right" readingOrder="0" vertical="center"/>
    </xf>
    <xf borderId="25" fillId="0" fontId="40" numFmtId="0" xfId="0" applyAlignment="1" applyBorder="1" applyFont="1">
      <alignment horizontal="center" vertical="center"/>
    </xf>
    <xf borderId="23" fillId="0" fontId="40" numFmtId="0" xfId="0" applyAlignment="1" applyBorder="1" applyFont="1">
      <alignment horizontal="center" vertical="center"/>
    </xf>
    <xf borderId="21" fillId="0" fontId="36" numFmtId="0" xfId="0" applyAlignment="1" applyBorder="1" applyFont="1">
      <alignment horizontal="right" readingOrder="0" vertical="center"/>
    </xf>
    <xf borderId="104" fillId="0" fontId="10" numFmtId="0" xfId="0" applyBorder="1" applyFont="1"/>
    <xf borderId="47" fillId="0" fontId="40" numFmtId="0" xfId="0" applyAlignment="1" applyBorder="1" applyFont="1">
      <alignment horizontal="right" readingOrder="0" vertical="center"/>
    </xf>
    <xf borderId="45" fillId="0" fontId="40" numFmtId="0" xfId="0" applyAlignment="1" applyBorder="1" applyFont="1">
      <alignment horizontal="center" vertical="center"/>
    </xf>
    <xf borderId="48" fillId="0" fontId="40" numFmtId="0" xfId="0" applyAlignment="1" applyBorder="1" applyFont="1">
      <alignment horizontal="center" vertical="center"/>
    </xf>
    <xf borderId="47" fillId="0" fontId="36" numFmtId="0" xfId="0" applyAlignment="1" applyBorder="1" applyFont="1">
      <alignment horizontal="right" readingOrder="0" vertical="center"/>
    </xf>
    <xf borderId="1" fillId="4" fontId="50" numFmtId="0" xfId="0" applyAlignment="1" applyBorder="1" applyFont="1">
      <alignment horizontal="center" readingOrder="0" textRotation="90" vertical="center"/>
    </xf>
    <xf borderId="1" fillId="4" fontId="51" numFmtId="0" xfId="0" applyAlignment="1" applyBorder="1" applyFont="1">
      <alignment horizontal="center" readingOrder="0" vertical="center"/>
    </xf>
    <xf borderId="6" fillId="4" fontId="51" numFmtId="0" xfId="0" applyAlignment="1" applyBorder="1" applyFont="1">
      <alignment horizontal="left" readingOrder="0" vertical="center"/>
    </xf>
    <xf borderId="91" fillId="5" fontId="52" numFmtId="0" xfId="0" applyAlignment="1" applyBorder="1" applyFont="1">
      <alignment horizontal="center" readingOrder="0" textRotation="90" vertical="center"/>
    </xf>
    <xf borderId="1" fillId="5" fontId="40" numFmtId="0" xfId="0" applyAlignment="1" applyBorder="1" applyFont="1">
      <alignment horizontal="center" readingOrder="0" vertical="center"/>
    </xf>
    <xf borderId="6" fillId="5" fontId="40" numFmtId="0" xfId="0" applyAlignment="1" applyBorder="1" applyFont="1">
      <alignment horizontal="left" readingOrder="0" vertical="center"/>
    </xf>
    <xf borderId="91" fillId="4" fontId="50" numFmtId="0" xfId="0" applyAlignment="1" applyBorder="1" applyFont="1">
      <alignment horizontal="center" readingOrder="0" textRotation="90" vertical="center"/>
    </xf>
    <xf borderId="6" fillId="4" fontId="54" numFmtId="0" xfId="0" applyAlignment="1" applyBorder="1" applyFont="1">
      <alignment horizontal="left" readingOrder="0" vertical="center"/>
    </xf>
    <xf borderId="1" fillId="4" fontId="54" numFmtId="0" xfId="0" applyAlignment="1" applyBorder="1" applyFont="1">
      <alignment horizontal="center" readingOrder="0" vertical="center"/>
    </xf>
    <xf borderId="30" fillId="0" fontId="10" numFmtId="0" xfId="0" applyBorder="1" applyFont="1"/>
    <xf borderId="99" fillId="9" fontId="36" numFmtId="0" xfId="0" applyAlignment="1" applyBorder="1" applyFont="1">
      <alignment horizontal="center" readingOrder="0" textRotation="0" vertical="center"/>
    </xf>
    <xf borderId="53" fillId="9" fontId="36" numFmtId="0" xfId="0" applyAlignment="1" applyBorder="1" applyFont="1">
      <alignment horizontal="left" readingOrder="0" textRotation="0" vertical="center"/>
    </xf>
    <xf borderId="53" fillId="9" fontId="36" numFmtId="0" xfId="0" applyAlignment="1" applyBorder="1" applyFont="1">
      <alignment horizontal="center" readingOrder="0" textRotation="0" vertical="center"/>
    </xf>
    <xf borderId="99" fillId="9" fontId="36" numFmtId="0" xfId="0" applyAlignment="1" applyBorder="1" applyFont="1">
      <alignment horizontal="center" readingOrder="0" shrinkToFit="0" textRotation="0" vertical="center" wrapText="0"/>
    </xf>
    <xf borderId="53" fillId="9" fontId="36" numFmtId="0" xfId="0" applyAlignment="1" applyBorder="1" applyFont="1">
      <alignment horizontal="center" readingOrder="0" shrinkToFit="0" textRotation="0" vertical="center" wrapText="0"/>
    </xf>
    <xf borderId="105" fillId="8" fontId="36" numFmtId="0" xfId="0" applyAlignment="1" applyBorder="1" applyFont="1">
      <alignment horizontal="center" readingOrder="0" textRotation="0" vertical="center"/>
    </xf>
    <xf borderId="53" fillId="8" fontId="36" numFmtId="0" xfId="0" applyAlignment="1" applyBorder="1" applyFont="1">
      <alignment horizontal="left" readingOrder="0" textRotation="0" vertical="center"/>
    </xf>
    <xf borderId="53" fillId="8" fontId="10" numFmtId="0" xfId="0" applyBorder="1" applyFont="1"/>
    <xf borderId="52" fillId="8" fontId="10" numFmtId="0" xfId="0" applyBorder="1" applyFont="1"/>
    <xf borderId="55" fillId="8" fontId="9" numFmtId="0" xfId="0" applyAlignment="1" applyBorder="1" applyFont="1">
      <alignment horizontal="center" readingOrder="0" textRotation="0" vertical="center"/>
    </xf>
    <xf borderId="105" fillId="8" fontId="36" numFmtId="0" xfId="0" applyAlignment="1" applyBorder="1" applyFont="1">
      <alignment horizontal="center" readingOrder="0" shrinkToFit="0" textRotation="0" vertical="center" wrapText="0"/>
    </xf>
    <xf borderId="55" fillId="8" fontId="9" numFmtId="0" xfId="0" applyAlignment="1" applyBorder="1" applyFont="1">
      <alignment horizontal="center" readingOrder="0" shrinkToFit="0" textRotation="0" vertical="center" wrapText="0"/>
    </xf>
    <xf borderId="105" fillId="9" fontId="36" numFmtId="0" xfId="0" applyAlignment="1" applyBorder="1" applyFont="1">
      <alignment horizontal="center" readingOrder="0" textRotation="0" vertical="center"/>
    </xf>
    <xf borderId="55" fillId="9" fontId="9" numFmtId="0" xfId="0" applyAlignment="1" applyBorder="1" applyFont="1">
      <alignment horizontal="center" readingOrder="0" textRotation="0" vertical="center"/>
    </xf>
    <xf borderId="105" fillId="9" fontId="36" numFmtId="0" xfId="0" applyAlignment="1" applyBorder="1" applyFont="1">
      <alignment horizontal="center" readingOrder="0" shrinkToFit="0" textRotation="0" vertical="center" wrapText="0"/>
    </xf>
    <xf borderId="55" fillId="9" fontId="9" numFmtId="0" xfId="0" applyAlignment="1" applyBorder="1" applyFont="1">
      <alignment horizontal="center" readingOrder="0" shrinkToFit="0" textRotation="0" vertical="center" wrapText="0"/>
    </xf>
    <xf borderId="105" fillId="8" fontId="40" numFmtId="0" xfId="0" applyAlignment="1" applyBorder="1" applyFont="1">
      <alignment horizontal="center" readingOrder="0" textRotation="0" vertical="center"/>
    </xf>
    <xf borderId="105" fillId="9" fontId="40" numFmtId="0" xfId="0" applyAlignment="1" applyBorder="1" applyFont="1">
      <alignment horizontal="center" readingOrder="0" textRotation="0" vertical="center"/>
    </xf>
    <xf borderId="3" fillId="0" fontId="10" numFmtId="0" xfId="0" applyBorder="1" applyFont="1"/>
    <xf borderId="106" fillId="9" fontId="36" numFmtId="0" xfId="0" applyAlignment="1" applyBorder="1" applyFont="1">
      <alignment horizontal="center" readingOrder="0" textRotation="0" vertical="center"/>
    </xf>
    <xf borderId="5" fillId="9" fontId="36" numFmtId="0" xfId="0" applyAlignment="1" applyBorder="1" applyFont="1">
      <alignment horizontal="left" readingOrder="0" textRotation="0" vertical="center"/>
    </xf>
    <xf borderId="107" fillId="9" fontId="9" numFmtId="0" xfId="0" applyAlignment="1" applyBorder="1" applyFont="1">
      <alignment horizontal="center" readingOrder="0" textRotation="0" vertical="center"/>
    </xf>
    <xf borderId="107" fillId="9" fontId="10" numFmtId="0" xfId="0" applyBorder="1" applyFont="1"/>
    <xf borderId="108" fillId="9" fontId="10" numFmtId="0" xfId="0" applyBorder="1" applyFont="1"/>
    <xf borderId="106" fillId="9" fontId="40" numFmtId="0" xfId="0" applyAlignment="1" applyBorder="1" applyFont="1">
      <alignment horizontal="center" readingOrder="0" textRotation="0" vertical="center"/>
    </xf>
    <xf borderId="106" fillId="9" fontId="36" numFmtId="0" xfId="0" applyAlignment="1" applyBorder="1" applyFont="1">
      <alignment horizontal="center" readingOrder="0" shrinkToFit="0" textRotation="0" vertical="center" wrapText="0"/>
    </xf>
    <xf borderId="107" fillId="9" fontId="9" numFmtId="0" xfId="0" applyAlignment="1" applyBorder="1" applyFont="1">
      <alignment horizontal="center" readingOrder="0" shrinkToFit="0" textRotation="0" vertical="center" wrapText="0"/>
    </xf>
    <xf borderId="0" fillId="6" fontId="55" numFmtId="0" xfId="0" applyAlignment="1" applyFont="1">
      <alignment horizontal="left" readingOrder="0" vertical="center"/>
    </xf>
    <xf borderId="0" fillId="4" fontId="56" numFmtId="0" xfId="0" applyAlignment="1" applyFont="1">
      <alignment horizontal="center" readingOrder="0" vertical="center"/>
    </xf>
    <xf borderId="109" fillId="0" fontId="10" numFmtId="0" xfId="0" applyBorder="1" applyFont="1"/>
    <xf borderId="6" fillId="5" fontId="40" numFmtId="0" xfId="0" applyAlignment="1" applyBorder="1" applyFont="1">
      <alignment horizontal="center" readingOrder="0" vertical="center"/>
    </xf>
    <xf borderId="110" fillId="0" fontId="10" numFmtId="0" xfId="0" applyBorder="1" applyFont="1"/>
    <xf borderId="111" fillId="4" fontId="51" numFmtId="0" xfId="0" applyAlignment="1" applyBorder="1" applyFont="1">
      <alignment readingOrder="0" vertical="center"/>
    </xf>
    <xf borderId="17" fillId="9" fontId="57" numFmtId="0" xfId="0" applyAlignment="1" applyBorder="1" applyFont="1">
      <alignment readingOrder="0" vertical="center"/>
    </xf>
    <xf borderId="41" fillId="9" fontId="57" numFmtId="0" xfId="0" applyAlignment="1" applyBorder="1" applyFont="1">
      <alignment readingOrder="0" vertical="center"/>
    </xf>
    <xf borderId="19" fillId="9" fontId="57" numFmtId="0" xfId="0" applyAlignment="1" applyBorder="1" applyFont="1">
      <alignment readingOrder="0" vertical="center"/>
    </xf>
    <xf borderId="42" fillId="9" fontId="57" numFmtId="0" xfId="0" applyAlignment="1" applyBorder="1" applyFont="1">
      <alignment vertical="center"/>
    </xf>
    <xf borderId="0" fillId="0" fontId="57" numFmtId="0" xfId="0" applyAlignment="1" applyFont="1">
      <alignment vertical="center"/>
    </xf>
    <xf borderId="51" fillId="9" fontId="57" numFmtId="0" xfId="0" applyAlignment="1" applyBorder="1" applyFont="1">
      <alignment horizontal="center" readingOrder="0" vertical="center"/>
    </xf>
    <xf borderId="41" fillId="9" fontId="58" numFmtId="0" xfId="0" applyAlignment="1" applyBorder="1" applyFont="1">
      <alignment readingOrder="0" vertical="center"/>
    </xf>
    <xf borderId="43" fillId="8" fontId="57" numFmtId="0" xfId="0" applyAlignment="1" applyBorder="1" applyFont="1">
      <alignment vertical="center"/>
    </xf>
    <xf borderId="22" fillId="8" fontId="57" numFmtId="0" xfId="0" applyAlignment="1" applyBorder="1" applyFont="1">
      <alignment readingOrder="0" vertical="center"/>
    </xf>
    <xf borderId="23" fillId="8" fontId="57" numFmtId="0" xfId="0" applyAlignment="1" applyBorder="1" applyFont="1">
      <alignment readingOrder="0" vertical="center"/>
    </xf>
    <xf borderId="21" fillId="8" fontId="57" numFmtId="0" xfId="0" applyAlignment="1" applyBorder="1" applyFont="1">
      <alignment vertical="center"/>
    </xf>
    <xf borderId="20" fillId="8" fontId="57" numFmtId="0" xfId="0" applyAlignment="1" applyBorder="1" applyFont="1">
      <alignment horizontal="center" vertical="center"/>
    </xf>
    <xf borderId="22" fillId="8" fontId="57" numFmtId="0" xfId="0" applyAlignment="1" applyBorder="1" applyFont="1">
      <alignment vertical="center"/>
    </xf>
    <xf borderId="43" fillId="9" fontId="57" numFmtId="0" xfId="0" applyAlignment="1" applyBorder="1" applyFont="1">
      <alignment vertical="center"/>
    </xf>
    <xf borderId="22" fillId="9" fontId="57" numFmtId="0" xfId="0" applyAlignment="1" applyBorder="1" applyFont="1">
      <alignment readingOrder="0" vertical="center"/>
    </xf>
    <xf borderId="23" fillId="9" fontId="57" numFmtId="0" xfId="0" applyAlignment="1" applyBorder="1" applyFont="1">
      <alignment readingOrder="0" vertical="center"/>
    </xf>
    <xf borderId="21" fillId="9" fontId="57" numFmtId="0" xfId="0" applyAlignment="1" applyBorder="1" applyFont="1">
      <alignment readingOrder="0" vertical="center"/>
    </xf>
    <xf borderId="20" fillId="9" fontId="57" numFmtId="0" xfId="0" applyAlignment="1" applyBorder="1" applyFont="1">
      <alignment horizontal="center" vertical="center"/>
    </xf>
    <xf borderId="22" fillId="9" fontId="57" numFmtId="0" xfId="0" applyAlignment="1" applyBorder="1" applyFont="1">
      <alignment vertical="center"/>
    </xf>
    <xf borderId="23" fillId="9" fontId="57" numFmtId="0" xfId="0" applyAlignment="1" applyBorder="1" applyFont="1">
      <alignment vertical="center"/>
    </xf>
    <xf borderId="21" fillId="9" fontId="57" numFmtId="0" xfId="0" applyAlignment="1" applyBorder="1" applyFont="1">
      <alignment vertical="center"/>
    </xf>
    <xf borderId="23" fillId="8" fontId="57" numFmtId="0" xfId="0" applyAlignment="1" applyBorder="1" applyFont="1">
      <alignment vertical="center"/>
    </xf>
    <xf borderId="27" fillId="8" fontId="57" numFmtId="0" xfId="0" applyAlignment="1" applyBorder="1" applyFont="1">
      <alignment vertical="center"/>
    </xf>
    <xf borderId="57" fillId="8" fontId="57" numFmtId="0" xfId="0" applyAlignment="1" applyBorder="1" applyFont="1">
      <alignment vertical="center"/>
    </xf>
    <xf borderId="44" fillId="8" fontId="57" numFmtId="0" xfId="0" applyAlignment="1" applyBorder="1" applyFont="1">
      <alignment vertical="center"/>
    </xf>
    <xf borderId="48" fillId="8" fontId="57" numFmtId="0" xfId="0" applyAlignment="1" applyBorder="1" applyFont="1">
      <alignment vertical="center"/>
    </xf>
    <xf borderId="56" fillId="8" fontId="57" numFmtId="0" xfId="0" applyAlignment="1" applyBorder="1" applyFont="1">
      <alignment vertical="center"/>
    </xf>
    <xf borderId="29" fillId="8" fontId="57" numFmtId="0" xfId="0" applyAlignment="1" applyBorder="1" applyFont="1">
      <alignment vertical="center"/>
    </xf>
    <xf borderId="109" fillId="9" fontId="10" numFmtId="0" xfId="0" applyBorder="1" applyFont="1"/>
    <xf borderId="2" fillId="9" fontId="10" numFmtId="0" xfId="0" applyBorder="1" applyFont="1"/>
    <xf borderId="17" fillId="8" fontId="57" numFmtId="0" xfId="0" applyAlignment="1" applyBorder="1" applyFont="1">
      <alignment vertical="center"/>
    </xf>
    <xf borderId="41" fillId="8" fontId="57" numFmtId="0" xfId="0" applyAlignment="1" applyBorder="1" applyFont="1">
      <alignment readingOrder="0" vertical="center"/>
    </xf>
    <xf borderId="19" fillId="8" fontId="57" numFmtId="0" xfId="0" applyAlignment="1" applyBorder="1" applyFont="1">
      <alignment readingOrder="0" vertical="center"/>
    </xf>
    <xf borderId="42" fillId="8" fontId="57" numFmtId="0" xfId="0" applyAlignment="1" applyBorder="1" applyFont="1">
      <alignment vertical="center"/>
    </xf>
    <xf borderId="27" fillId="9" fontId="57" numFmtId="0" xfId="0" applyAlignment="1" applyBorder="1" applyFont="1">
      <alignment vertical="center"/>
    </xf>
    <xf borderId="57" fillId="9" fontId="57" numFmtId="0" xfId="0" applyAlignment="1" applyBorder="1" applyFont="1">
      <alignment vertical="center"/>
    </xf>
    <xf borderId="44" fillId="9" fontId="57" numFmtId="0" xfId="0" applyAlignment="1" applyBorder="1" applyFont="1">
      <alignment vertical="center"/>
    </xf>
    <xf borderId="48" fillId="9" fontId="57" numFmtId="0" xfId="0" applyAlignment="1" applyBorder="1" applyFont="1">
      <alignment vertical="center"/>
    </xf>
    <xf borderId="56" fillId="9" fontId="57" numFmtId="0" xfId="0" applyAlignment="1" applyBorder="1" applyFont="1">
      <alignment vertical="center"/>
    </xf>
    <xf borderId="29" fillId="9" fontId="57" numFmtId="0" xfId="0" applyAlignment="1" applyBorder="1" applyFont="1">
      <alignment vertical="center"/>
    </xf>
    <xf borderId="109" fillId="8" fontId="10" numFmtId="0" xfId="0" applyBorder="1" applyFont="1"/>
    <xf borderId="2" fillId="8" fontId="10" numFmtId="0" xfId="0" applyBorder="1" applyFont="1"/>
    <xf borderId="17" fillId="9" fontId="57" numFmtId="0" xfId="0" applyAlignment="1" applyBorder="1" applyFont="1">
      <alignment vertical="center"/>
    </xf>
    <xf borderId="41" fillId="9" fontId="57" numFmtId="0" xfId="0" applyAlignment="1" applyBorder="1" applyFont="1">
      <alignment vertical="center"/>
    </xf>
    <xf borderId="19" fillId="9" fontId="57" numFmtId="0" xfId="0" applyAlignment="1" applyBorder="1" applyFont="1">
      <alignment vertical="center"/>
    </xf>
    <xf borderId="46" fillId="8" fontId="57" numFmtId="0" xfId="0" applyAlignment="1" applyBorder="1" applyFont="1">
      <alignment vertical="center"/>
    </xf>
    <xf borderId="47" fillId="8" fontId="57" numFmtId="0" xfId="0" applyAlignment="1" applyBorder="1" applyFont="1">
      <alignment vertical="center"/>
    </xf>
    <xf borderId="112" fillId="8" fontId="57" numFmtId="0" xfId="0" applyAlignment="1" applyBorder="1" applyFont="1">
      <alignment horizontal="center" vertical="center"/>
    </xf>
    <xf borderId="107" fillId="8" fontId="10" numFmtId="0" xfId="0" applyBorder="1" applyFont="1"/>
    <xf borderId="108" fillId="8" fontId="10" numFmtId="0" xfId="0" applyBorder="1" applyFont="1"/>
    <xf borderId="0" fillId="6" fontId="59" numFmtId="0" xfId="0" applyAlignment="1" applyFont="1">
      <alignment horizontal="left" readingOrder="0" vertical="center"/>
    </xf>
    <xf borderId="0" fillId="0" fontId="9" numFmtId="0" xfId="0" applyAlignment="1" applyFont="1">
      <alignment horizontal="center" vertical="center"/>
    </xf>
    <xf borderId="1" fillId="6" fontId="9" numFmtId="0" xfId="0" applyAlignment="1" applyBorder="1" applyFont="1">
      <alignment horizontal="center" vertical="center"/>
    </xf>
    <xf borderId="1" fillId="5" fontId="21" numFmtId="0" xfId="0" applyAlignment="1" applyBorder="1" applyFont="1">
      <alignment horizontal="center" readingOrder="0" vertical="center"/>
    </xf>
    <xf borderId="1" fillId="5" fontId="25" numFmtId="0" xfId="0" applyAlignment="1" applyBorder="1" applyFont="1">
      <alignment horizontal="center" readingOrder="0" vertical="center"/>
    </xf>
    <xf borderId="113" fillId="0" fontId="10" numFmtId="0" xfId="0" applyBorder="1" applyFont="1"/>
    <xf borderId="114" fillId="6" fontId="40" numFmtId="0" xfId="0" applyAlignment="1" applyBorder="1" applyFont="1">
      <alignment horizontal="center" readingOrder="0" vertical="center"/>
    </xf>
    <xf borderId="115" fillId="8" fontId="60" numFmtId="167" xfId="0" applyAlignment="1" applyBorder="1" applyFont="1" applyNumberFormat="1">
      <alignment horizontal="center" readingOrder="0" vertical="center"/>
    </xf>
    <xf borderId="51" fillId="9" fontId="36" numFmtId="0" xfId="0" applyAlignment="1" applyBorder="1" applyFont="1">
      <alignment readingOrder="0" vertical="center"/>
    </xf>
    <xf borderId="116" fillId="6" fontId="40" numFmtId="0" xfId="0" applyAlignment="1" applyBorder="1" applyFont="1">
      <alignment horizontal="center" readingOrder="0" vertical="center"/>
    </xf>
    <xf borderId="117" fillId="8" fontId="60" numFmtId="0" xfId="0" applyAlignment="1" applyBorder="1" applyFont="1">
      <alignment horizontal="center" readingOrder="0" vertical="center"/>
    </xf>
    <xf borderId="20" fillId="8" fontId="36" numFmtId="0" xfId="0" applyAlignment="1" applyBorder="1" applyFont="1">
      <alignment vertical="center"/>
    </xf>
    <xf borderId="20" fillId="9" fontId="36" numFmtId="0" xfId="0" applyAlignment="1" applyBorder="1" applyFont="1">
      <alignment vertical="center"/>
    </xf>
    <xf borderId="118" fillId="0" fontId="10" numFmtId="0" xfId="0" applyBorder="1" applyFont="1"/>
    <xf borderId="119" fillId="6" fontId="40" numFmtId="0" xfId="0" applyAlignment="1" applyBorder="1" applyFont="1">
      <alignment horizontal="center" readingOrder="0" vertical="center"/>
    </xf>
    <xf borderId="120" fillId="8" fontId="60" numFmtId="0" xfId="0" applyAlignment="1" applyBorder="1" applyFont="1">
      <alignment horizontal="center" readingOrder="0" vertical="center"/>
    </xf>
    <xf borderId="112" fillId="9" fontId="36" numFmtId="0" xfId="0" applyAlignment="1" applyBorder="1" applyFont="1">
      <alignment vertical="center"/>
    </xf>
    <xf borderId="121" fillId="7" fontId="8" numFmtId="0" xfId="0" applyAlignment="1" applyBorder="1" applyFont="1">
      <alignment horizontal="center" readingOrder="0" vertical="center"/>
    </xf>
    <xf borderId="122" fillId="0" fontId="10" numFmtId="0" xfId="0" applyBorder="1" applyFont="1"/>
    <xf borderId="123" fillId="0" fontId="10" numFmtId="0" xfId="0" applyBorder="1" applyFont="1"/>
    <xf borderId="124" fillId="5" fontId="40" numFmtId="0" xfId="0" applyAlignment="1" applyBorder="1" applyFont="1">
      <alignment horizontal="center" readingOrder="0" vertical="center"/>
    </xf>
    <xf borderId="125" fillId="5" fontId="40" numFmtId="0" xfId="0" applyAlignment="1" applyBorder="1" applyFont="1">
      <alignment horizontal="center" readingOrder="0" vertical="center"/>
    </xf>
    <xf borderId="126" fillId="5" fontId="40" numFmtId="0" xfId="0" applyAlignment="1" applyBorder="1" applyFont="1">
      <alignment horizontal="center" readingOrder="0" vertical="center"/>
    </xf>
    <xf borderId="127" fillId="0" fontId="9" numFmtId="166" xfId="0" applyAlignment="1" applyBorder="1" applyFont="1" applyNumberFormat="1">
      <alignment horizontal="center" readingOrder="0" vertical="center"/>
    </xf>
    <xf borderId="128" fillId="0" fontId="9" numFmtId="165" xfId="0" applyAlignment="1" applyBorder="1" applyFont="1" applyNumberFormat="1">
      <alignment horizontal="center" readingOrder="0" vertical="center"/>
    </xf>
    <xf borderId="129" fillId="8" fontId="60" numFmtId="0" xfId="0" applyAlignment="1" applyBorder="1" applyFont="1">
      <alignment horizontal="center" readingOrder="0" vertical="center"/>
    </xf>
    <xf borderId="130" fillId="0" fontId="9" numFmtId="167" xfId="0" applyAlignment="1" applyBorder="1" applyFont="1" applyNumberFormat="1">
      <alignment horizontal="center" readingOrder="0" vertical="center"/>
    </xf>
    <xf borderId="131" fillId="0" fontId="9" numFmtId="4" xfId="0" applyAlignment="1" applyBorder="1" applyFont="1" applyNumberFormat="1">
      <alignment horizontal="center" vertical="center"/>
    </xf>
    <xf borderId="132" fillId="0" fontId="9" numFmtId="4" xfId="0" applyAlignment="1" applyBorder="1" applyFont="1" applyNumberFormat="1">
      <alignment horizontal="center" vertical="center"/>
    </xf>
    <xf borderId="130" fillId="0" fontId="9" numFmtId="4" xfId="0" applyAlignment="1" applyBorder="1" applyFont="1" applyNumberFormat="1">
      <alignment horizontal="center" vertical="center"/>
    </xf>
    <xf borderId="133" fillId="7" fontId="51" numFmtId="0" xfId="0" applyAlignment="1" applyBorder="1" applyFont="1">
      <alignment horizontal="center" readingOrder="0" vertical="center"/>
    </xf>
    <xf borderId="118" fillId="7" fontId="51" numFmtId="4" xfId="0" applyAlignment="1" applyBorder="1" applyFont="1" applyNumberFormat="1">
      <alignment horizontal="center" readingOrder="0" vertical="center"/>
    </xf>
    <xf borderId="4" fillId="7" fontId="51" numFmtId="4" xfId="0" applyAlignment="1" applyBorder="1" applyFont="1" applyNumberFormat="1">
      <alignment horizontal="center" readingOrder="0" vertical="center"/>
    </xf>
    <xf borderId="0" fillId="6" fontId="61" numFmtId="0" xfId="0" applyAlignment="1" applyFont="1">
      <alignment horizontal="left" readingOrder="0" vertical="center"/>
    </xf>
    <xf borderId="0" fillId="5" fontId="62" numFmtId="0" xfId="0" applyAlignment="1" applyFont="1">
      <alignment horizontal="center" readingOrder="0" vertical="center"/>
    </xf>
    <xf borderId="91" fillId="4" fontId="63" numFmtId="167" xfId="0" applyAlignment="1" applyBorder="1" applyFont="1" applyNumberFormat="1">
      <alignment horizontal="center" readingOrder="0" vertical="center"/>
    </xf>
    <xf borderId="91" fillId="4" fontId="63" numFmtId="0" xfId="0" applyAlignment="1" applyBorder="1" applyFont="1">
      <alignment horizontal="center" readingOrder="0" vertical="center"/>
    </xf>
    <xf borderId="91" fillId="4" fontId="64" numFmtId="0" xfId="0" applyAlignment="1" applyBorder="1" applyFont="1">
      <alignment horizontal="center" readingOrder="0" vertical="center"/>
    </xf>
    <xf borderId="104" fillId="0" fontId="9" numFmtId="0" xfId="0" applyAlignment="1" applyBorder="1" applyFont="1">
      <alignment vertical="center"/>
    </xf>
    <xf borderId="0" fillId="0" fontId="9" numFmtId="0" xfId="0" applyAlignment="1" applyFont="1">
      <alignment vertical="center"/>
    </xf>
    <xf borderId="5" fillId="0" fontId="9" numFmtId="0" xfId="0" applyAlignment="1" applyBorder="1" applyFont="1">
      <alignment vertical="center"/>
    </xf>
  </cellXfs>
  <cellStyles count="1">
    <cellStyle xfId="0" name="Normal" builtinId="0"/>
  </cellStyles>
  <dxfs count="8">
    <dxf>
      <font/>
      <fill>
        <patternFill patternType="none"/>
      </fill>
      <border/>
    </dxf>
    <dxf>
      <font>
        <color theme="0"/>
      </font>
      <fill>
        <patternFill patternType="solid">
          <fgColor theme="0"/>
          <bgColor theme="0"/>
        </patternFill>
      </fill>
      <border/>
    </dxf>
    <dxf>
      <font>
        <color theme="0"/>
      </font>
      <fill>
        <patternFill patternType="solid">
          <fgColor rgb="FFFFFFFF"/>
          <bgColor rgb="FFFFFFFF"/>
        </patternFill>
      </fill>
      <border/>
    </dxf>
    <dxf>
      <font>
        <color rgb="FFFBFBFB"/>
      </font>
      <fill>
        <patternFill patternType="solid">
          <fgColor theme="0"/>
          <bgColor theme="0"/>
        </patternFill>
      </fill>
      <border/>
    </dxf>
    <dxf>
      <font>
        <color rgb="FFFBFBFB"/>
      </font>
      <fill>
        <patternFill patternType="solid">
          <fgColor rgb="FFFBFBFB"/>
          <bgColor rgb="FFFBFBFB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BFBFB"/>
          <bgColor rgb="FFFBFBFB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</dxfs>
  <tableStyles count="40">
    <tableStyle count="2" pivot="0" name="Calorie Tracker-style">
      <tableStyleElement dxfId="5" type="firstRowStripe"/>
      <tableStyleElement dxfId="6" type="secondRowStripe"/>
    </tableStyle>
    <tableStyle count="2" pivot="0" name="Calorie Tracker-style 2">
      <tableStyleElement dxfId="5" type="firstRowStripe"/>
      <tableStyleElement dxfId="6" type="secondRowStripe"/>
    </tableStyle>
    <tableStyle count="2" pivot="0" name="Calorie Tracker-style 3">
      <tableStyleElement dxfId="5" type="firstRowStripe"/>
      <tableStyleElement dxfId="6" type="secondRowStripe"/>
    </tableStyle>
    <tableStyle count="2" pivot="0" name="Calorie Tracker-style 4">
      <tableStyleElement dxfId="5" type="firstRowStripe"/>
      <tableStyleElement dxfId="6" type="secondRowStripe"/>
    </tableStyle>
    <tableStyle count="2" pivot="0" name="Calorie Tracker-style 5">
      <tableStyleElement dxfId="5" type="firstRowStripe"/>
      <tableStyleElement dxfId="6" type="secondRowStripe"/>
    </tableStyle>
    <tableStyle count="2" pivot="0" name="Calorie Tracker-style 6">
      <tableStyleElement dxfId="5" type="firstRowStripe"/>
      <tableStyleElement dxfId="6" type="secondRowStripe"/>
    </tableStyle>
    <tableStyle count="2" pivot="0" name="Calorie Tracker-style 7">
      <tableStyleElement dxfId="5" type="firstRowStripe"/>
      <tableStyleElement dxfId="6" type="secondRowStripe"/>
    </tableStyle>
    <tableStyle count="2" pivot="0" name="Workout Planner-style">
      <tableStyleElement dxfId="5" type="firstRowStripe"/>
      <tableStyleElement dxfId="6" type="secondRowStripe"/>
    </tableStyle>
    <tableStyle count="2" pivot="0" name="Workout Planner-style 2">
      <tableStyleElement dxfId="5" type="firstRowStripe"/>
      <tableStyleElement dxfId="6" type="secondRowStripe"/>
    </tableStyle>
    <tableStyle count="2" pivot="0" name="Workout Planner-style 3">
      <tableStyleElement dxfId="5" type="firstRowStripe"/>
      <tableStyleElement dxfId="6" type="secondRowStripe"/>
    </tableStyle>
    <tableStyle count="2" pivot="0" name="Workout Planner-style 4">
      <tableStyleElement dxfId="5" type="firstRowStripe"/>
      <tableStyleElement dxfId="6" type="secondRowStripe"/>
    </tableStyle>
    <tableStyle count="2" pivot="0" name="Workout Planner-style 5">
      <tableStyleElement dxfId="5" type="firstRowStripe"/>
      <tableStyleElement dxfId="6" type="secondRowStripe"/>
    </tableStyle>
    <tableStyle count="2" pivot="0" name="Workout Planner-style 6">
      <tableStyleElement dxfId="5" type="firstRowStripe"/>
      <tableStyleElement dxfId="6" type="secondRowStripe"/>
    </tableStyle>
    <tableStyle count="2" pivot="0" name="Workout Planner-style 7">
      <tableStyleElement dxfId="5" type="firstRowStripe"/>
      <tableStyleElement dxfId="6" type="secondRowStripe"/>
    </tableStyle>
    <tableStyle count="2" pivot="0" name="Workout Planner-style 8">
      <tableStyleElement dxfId="5" type="firstRowStripe"/>
      <tableStyleElement dxfId="6" type="secondRowStripe"/>
    </tableStyle>
    <tableStyle count="2" pivot="0" name="Habit Tracker-style">
      <tableStyleElement dxfId="5" type="firstRowStripe"/>
      <tableStyleElement dxfId="6" type="secondRowStripe"/>
    </tableStyle>
    <tableStyle count="2" pivot="0" name="Habit Tracker-style 2">
      <tableStyleElement dxfId="5" type="firstRowStripe"/>
      <tableStyleElement dxfId="6" type="secondRowStripe"/>
    </tableStyle>
    <tableStyle count="2" pivot="0" name="Weekly Meal Planner-style">
      <tableStyleElement dxfId="5" type="firstRowStripe"/>
      <tableStyleElement dxfId="6" type="secondRowStripe"/>
    </tableStyle>
    <tableStyle count="2" pivot="0" name="Weekly Meal Planner-style 2">
      <tableStyleElement dxfId="5" type="firstRowStripe"/>
      <tableStyleElement dxfId="6" type="secondRowStripe"/>
    </tableStyle>
    <tableStyle count="2" pivot="0" name="Weekly Meal Planner-style 3">
      <tableStyleElement dxfId="5" type="firstRowStripe"/>
      <tableStyleElement dxfId="6" type="secondRowStripe"/>
    </tableStyle>
    <tableStyle count="2" pivot="0" name="Weekly Meal Planner-style 4">
      <tableStyleElement dxfId="5" type="firstRowStripe"/>
      <tableStyleElement dxfId="6" type="secondRowStripe"/>
    </tableStyle>
    <tableStyle count="2" pivot="0" name="Weekly Meal Planner-style 5">
      <tableStyleElement dxfId="5" type="firstRowStripe"/>
      <tableStyleElement dxfId="6" type="secondRowStripe"/>
    </tableStyle>
    <tableStyle count="2" pivot="0" name="Weekly Meal Planner-style 6">
      <tableStyleElement dxfId="5" type="firstRowStripe"/>
      <tableStyleElement dxfId="6" type="secondRowStripe"/>
    </tableStyle>
    <tableStyle count="2" pivot="0" name="Weekly Meal Planner-style 7">
      <tableStyleElement dxfId="5" type="firstRowStripe"/>
      <tableStyleElement dxfId="6" type="secondRowStripe"/>
    </tableStyle>
    <tableStyle count="2" pivot="0" name="Weekly Meal Planner-style 8">
      <tableStyleElement dxfId="5" type="firstRowStripe"/>
      <tableStyleElement dxfId="6" type="secondRowStripe"/>
    </tableStyle>
    <tableStyle count="2" pivot="0" name="Body Measurements-style">
      <tableStyleElement dxfId="5" type="firstRowStripe"/>
      <tableStyleElement dxfId="6" type="secondRowStripe"/>
    </tableStyle>
    <tableStyle count="2" pivot="0" name="Body Measurements-style 2">
      <tableStyleElement dxfId="5" type="firstRowStripe"/>
      <tableStyleElement dxfId="6" type="secondRowStripe"/>
    </tableStyle>
    <tableStyle count="2" pivot="0" name="Body Measurements-style 3">
      <tableStyleElement dxfId="5" type="firstRowStripe"/>
      <tableStyleElement dxfId="6" type="secondRowStripe"/>
    </tableStyle>
    <tableStyle count="2" pivot="0" name="Progress Pictures-style">
      <tableStyleElement dxfId="5" type="firstRowStripe"/>
      <tableStyleElement dxfId="6" type="secondRowStripe"/>
    </tableStyle>
    <tableStyle count="2" pivot="0" name="Progress Pictures-style 2">
      <tableStyleElement dxfId="5" type="firstRowStripe"/>
      <tableStyleElement dxfId="6" type="secondRowStripe"/>
    </tableStyle>
    <tableStyle count="2" pivot="0" name="Progress Pictures-style 3">
      <tableStyleElement dxfId="5" type="firstRowStripe"/>
      <tableStyleElement dxfId="6" type="secondRowStripe"/>
    </tableStyle>
    <tableStyle count="2" pivot="0" name="Progress Pictures-style 4">
      <tableStyleElement dxfId="5" type="firstRowStripe"/>
      <tableStyleElement dxfId="6" type="secondRowStripe"/>
    </tableStyle>
    <tableStyle count="2" pivot="0" name="Progress Pictures-style 5">
      <tableStyleElement dxfId="5" type="firstRowStripe"/>
      <tableStyleElement dxfId="6" type="secondRowStripe"/>
    </tableStyle>
    <tableStyle count="2" pivot="0" name="Progress Pictures-style 6">
      <tableStyleElement dxfId="5" type="firstRowStripe"/>
      <tableStyleElement dxfId="6" type="secondRowStripe"/>
    </tableStyle>
    <tableStyle count="2" pivot="0" name="Progress Pictures-style 7">
      <tableStyleElement dxfId="5" type="firstRowStripe"/>
      <tableStyleElement dxfId="6" type="secondRowStripe"/>
    </tableStyle>
    <tableStyle count="2" pivot="0" name="Progress Pictures-style 8">
      <tableStyleElement dxfId="5" type="firstRowStripe"/>
      <tableStyleElement dxfId="6" type="secondRowStripe"/>
    </tableStyle>
    <tableStyle count="2" pivot="0" name="Progress Pictures-style 9">
      <tableStyleElement dxfId="5" type="firstRowStripe"/>
      <tableStyleElement dxfId="6" type="secondRowStripe"/>
    </tableStyle>
    <tableStyle count="2" pivot="0" name="Progress Pictures-style 10">
      <tableStyleElement dxfId="5" type="firstRowStripe"/>
      <tableStyleElement dxfId="6" type="secondRowStripe"/>
    </tableStyle>
    <tableStyle count="2" pivot="0" name="Progress Pictures-style 11">
      <tableStyleElement dxfId="5" type="firstRowStripe"/>
      <tableStyleElement dxfId="6" type="secondRowStripe"/>
    </tableStyle>
    <tableStyle count="2" pivot="0" name="Progress Pictures-style 12">
      <tableStyleElement dxfId="5" type="firstRowStripe"/>
      <tableStyleElement dxfId="6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>
                <a:solidFill>
                  <a:srgbClr val="1D2937"/>
                </a:solidFill>
                <a:latin typeface="+mn-lt"/>
              </a:defRPr>
            </a:pPr>
            <a:r>
              <a:rPr b="1">
                <a:solidFill>
                  <a:srgbClr val="1D2937"/>
                </a:solidFill>
                <a:latin typeface="+mn-lt"/>
              </a:rPr>
              <a:t>Weight</a:t>
            </a:r>
          </a:p>
        </c:rich>
      </c:tx>
      <c:overlay val="0"/>
    </c:title>
    <c:plotArea>
      <c:layout/>
      <c:areaChart>
        <c:ser>
          <c:idx val="0"/>
          <c:order val="0"/>
          <c:tx>
            <c:strRef>
              <c:f>'Weight Loss Tracker'!$E$19</c:f>
            </c:strRef>
          </c:tx>
          <c:spPr>
            <a:solidFill>
              <a:srgbClr val="A68EC3">
                <a:alpha val="30000"/>
              </a:srgbClr>
            </a:solidFill>
            <a:ln cmpd="sng">
              <a:solidFill>
                <a:srgbClr val="A68EC3">
                  <a:alpha val="100000"/>
                </a:srgbClr>
              </a:solidFill>
            </a:ln>
          </c:spPr>
          <c:cat>
            <c:strRef>
              <c:f>'Weight Loss Tracker'!$D$20:$D$72</c:f>
            </c:strRef>
          </c:cat>
          <c:val>
            <c:numRef>
              <c:f>'Weight Loss Tracker'!$E$20:$E$72</c:f>
              <c:numCache/>
            </c:numRef>
          </c:val>
        </c:ser>
        <c:axId val="669201025"/>
        <c:axId val="1686988451"/>
      </c:areaChart>
      <c:catAx>
        <c:axId val="66920102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>Date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1686988451"/>
      </c:catAx>
      <c:valAx>
        <c:axId val="168698845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</a:p>
        </c:txPr>
        <c:crossAx val="669201025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9.jpg"/><Relationship Id="rId2" Type="http://schemas.openxmlformats.org/officeDocument/2006/relationships/image" Target="../media/image1.png"/><Relationship Id="rId3" Type="http://schemas.openxmlformats.org/officeDocument/2006/relationships/image" Target="../media/image6.png"/><Relationship Id="rId4" Type="http://schemas.openxmlformats.org/officeDocument/2006/relationships/image" Target="../media/image8.png"/><Relationship Id="rId9" Type="http://schemas.openxmlformats.org/officeDocument/2006/relationships/image" Target="../media/image3.png"/><Relationship Id="rId5" Type="http://schemas.openxmlformats.org/officeDocument/2006/relationships/image" Target="../media/image5.png"/><Relationship Id="rId6" Type="http://schemas.openxmlformats.org/officeDocument/2006/relationships/image" Target="../media/image4.png"/><Relationship Id="rId7" Type="http://schemas.openxmlformats.org/officeDocument/2006/relationships/image" Target="../media/image7.png"/><Relationship Id="rId8" Type="http://schemas.openxmlformats.org/officeDocument/2006/relationships/image" Target="../media/image2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21</xdr:col>
      <xdr:colOff>0</xdr:colOff>
      <xdr:row>1</xdr:row>
      <xdr:rowOff>0</xdr:rowOff>
    </xdr:from>
    <xdr:ext cx="152400" cy="152400"/>
    <xdr:pic>
      <xdr:nvPicPr>
        <xdr:cNvPr id="0" name="image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190625" cy="1190625"/>
    <xdr:pic>
      <xdr:nvPicPr>
        <xdr:cNvPr id="0" name="image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190625" cy="1190625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</xdr:row>
      <xdr:rowOff>0</xdr:rowOff>
    </xdr:from>
    <xdr:ext cx="1190625" cy="1190625"/>
    <xdr:pic>
      <xdr:nvPicPr>
        <xdr:cNvPr id="0" name="image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0</xdr:colOff>
      <xdr:row>11</xdr:row>
      <xdr:rowOff>0</xdr:rowOff>
    </xdr:from>
    <xdr:ext cx="1190625" cy="1190625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11</xdr:row>
      <xdr:rowOff>0</xdr:rowOff>
    </xdr:from>
    <xdr:ext cx="1190625" cy="1190625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11</xdr:row>
      <xdr:rowOff>0</xdr:rowOff>
    </xdr:from>
    <xdr:ext cx="1190625" cy="1190625"/>
    <xdr:pic>
      <xdr:nvPicPr>
        <xdr:cNvPr id="0" name="image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20</xdr:col>
      <xdr:colOff>0</xdr:colOff>
      <xdr:row>11</xdr:row>
      <xdr:rowOff>0</xdr:rowOff>
    </xdr:from>
    <xdr:ext cx="1190625" cy="1190625"/>
    <xdr:pic>
      <xdr:nvPicPr>
        <xdr:cNvPr id="0" name="image2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23</xdr:col>
      <xdr:colOff>0</xdr:colOff>
      <xdr:row>11</xdr:row>
      <xdr:rowOff>0</xdr:rowOff>
    </xdr:from>
    <xdr:ext cx="1190625" cy="1190625"/>
    <xdr:pic>
      <xdr:nvPicPr>
        <xdr:cNvPr id="0" name="image3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219075</xdr:colOff>
      <xdr:row>14</xdr:row>
      <xdr:rowOff>76200</xdr:rowOff>
    </xdr:from>
    <xdr:ext cx="7753350" cy="2257425"/>
    <xdr:graphicFrame>
      <xdr:nvGraphicFramePr>
        <xdr:cNvPr id="1" name="Chart 1" title="Діагра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0</xdr:colOff>
      <xdr:row>16</xdr:row>
      <xdr:rowOff>0</xdr:rowOff>
    </xdr:from>
    <xdr:ext cx="85725" cy="14287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16</xdr:row>
      <xdr:rowOff>0</xdr:rowOff>
    </xdr:from>
    <xdr:ext cx="85725" cy="142875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D15:I26" displayName="Table_1" name="Table_1" id="1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" showColumnStripes="0" showFirstColumn="1" showLastColumn="1" showRowStripes="1"/>
</table>
</file>

<file path=xl/tables/table10.xml><?xml version="1.0" encoding="utf-8"?>
<table xmlns="http://schemas.openxmlformats.org/spreadsheetml/2006/main" headerRowCount="0" ref="C34:AG44" displayName="Table_10" name="Table_10" id="10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3" showColumnStripes="0" showFirstColumn="1" showLastColumn="1" showRowStripes="1"/>
</table>
</file>

<file path=xl/tables/table11.xml><?xml version="1.0" encoding="utf-8"?>
<table xmlns="http://schemas.openxmlformats.org/spreadsheetml/2006/main" headerRowCount="0" ref="C47:AG57" displayName="Table_11" name="Table_11" id="11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4" showColumnStripes="0" showFirstColumn="1" showLastColumn="1" showRowStripes="1"/>
</table>
</file>

<file path=xl/tables/table12.xml><?xml version="1.0" encoding="utf-8"?>
<table xmlns="http://schemas.openxmlformats.org/spreadsheetml/2006/main" headerRowCount="0" ref="C60:AG70" displayName="Table_12" name="Table_12" id="12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5" showColumnStripes="0" showFirstColumn="1" showLastColumn="1" showRowStripes="1"/>
</table>
</file>

<file path=xl/tables/table13.xml><?xml version="1.0" encoding="utf-8"?>
<table xmlns="http://schemas.openxmlformats.org/spreadsheetml/2006/main" headerRowCount="0" ref="C73:AG83" displayName="Table_13" name="Table_13" id="13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6" showColumnStripes="0" showFirstColumn="1" showLastColumn="1" showRowStripes="1"/>
</table>
</file>

<file path=xl/tables/table14.xml><?xml version="1.0" encoding="utf-8"?>
<table xmlns="http://schemas.openxmlformats.org/spreadsheetml/2006/main" headerRowCount="0" ref="C86:AG96" displayName="Table_14" name="Table_14" id="14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7" showColumnStripes="0" showFirstColumn="1" showLastColumn="1" showRowStripes="1"/>
</table>
</file>

<file path=xl/tables/table15.xml><?xml version="1.0" encoding="utf-8"?>
<table xmlns="http://schemas.openxmlformats.org/spreadsheetml/2006/main" headerRowCount="0" ref="C97:E97" displayName="Table_15" name="Table_15" id="15">
  <tableColumns count="3">
    <tableColumn name="Column1" id="1"/>
    <tableColumn name="Column2" id="2"/>
    <tableColumn name="Column3" id="3"/>
  </tableColumns>
  <tableStyleInfo name="Workout Planner-style 8" showColumnStripes="0" showFirstColumn="1" showLastColumn="1" showRowStripes="1"/>
</table>
</file>

<file path=xl/tables/table16.xml><?xml version="1.0" encoding="utf-8"?>
<table xmlns="http://schemas.openxmlformats.org/spreadsheetml/2006/main" headerRowCount="0" ref="C6:M34" displayName="Table_16" name="Table_16" id="16">
  <tableColumns count="1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</tableColumns>
  <tableStyleInfo name="Habit Tracker-style" showColumnStripes="0" showFirstColumn="1" showLastColumn="1" showRowStripes="1"/>
</table>
</file>

<file path=xl/tables/table17.xml><?xml version="1.0" encoding="utf-8"?>
<table xmlns="http://schemas.openxmlformats.org/spreadsheetml/2006/main" headerRowCount="0" ref="C35" displayName="Table_17" name="Table_17" id="17">
  <tableColumns count="1">
    <tableColumn name="Column1" id="1"/>
  </tableColumns>
  <tableStyleInfo name="Habit Tracker-style 2" showColumnStripes="0" showFirstColumn="1" showLastColumn="1" showRowStripes="1"/>
</table>
</file>

<file path=xl/tables/table18.xml><?xml version="1.0" encoding="utf-8"?>
<table xmlns="http://schemas.openxmlformats.org/spreadsheetml/2006/main" headerRowCount="0" ref="E6:J34" displayName="Table_18" name="Table_18" id="18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" showColumnStripes="0" showFirstColumn="1" showLastColumn="1" showRowStripes="1"/>
</table>
</file>

<file path=xl/tables/table19.xml><?xml version="1.0" encoding="utf-8"?>
<table xmlns="http://schemas.openxmlformats.org/spreadsheetml/2006/main" headerRowCount="0" ref="N6:S34" displayName="Table_19" name="Table_19" id="19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2" showColumnStripes="0" showFirstColumn="1" showLastColumn="1" showRowStripes="1"/>
</table>
</file>

<file path=xl/tables/table2.xml><?xml version="1.0" encoding="utf-8"?>
<table xmlns="http://schemas.openxmlformats.org/spreadsheetml/2006/main" headerRowCount="0" ref="L15:Q26" displayName="Table_2" name="Table_2" id="2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 2" showColumnStripes="0" showFirstColumn="1" showLastColumn="1" showRowStripes="1"/>
</table>
</file>

<file path=xl/tables/table20.xml><?xml version="1.0" encoding="utf-8"?>
<table xmlns="http://schemas.openxmlformats.org/spreadsheetml/2006/main" headerRowCount="0" ref="W6:AB34" displayName="Table_20" name="Table_20" id="20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3" showColumnStripes="0" showFirstColumn="1" showLastColumn="1" showRowStripes="1"/>
</table>
</file>

<file path=xl/tables/table21.xml><?xml version="1.0" encoding="utf-8"?>
<table xmlns="http://schemas.openxmlformats.org/spreadsheetml/2006/main" headerRowCount="0" ref="AF6:AK34" displayName="Table_21" name="Table_21" id="21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4" showColumnStripes="0" showFirstColumn="1" showLastColumn="1" showRowStripes="1"/>
</table>
</file>

<file path=xl/tables/table22.xml><?xml version="1.0" encoding="utf-8"?>
<table xmlns="http://schemas.openxmlformats.org/spreadsheetml/2006/main" headerRowCount="0" ref="AO6:AT34" displayName="Table_22" name="Table_22" id="22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5" showColumnStripes="0" showFirstColumn="1" showLastColumn="1" showRowStripes="1"/>
</table>
</file>

<file path=xl/tables/table23.xml><?xml version="1.0" encoding="utf-8"?>
<table xmlns="http://schemas.openxmlformats.org/spreadsheetml/2006/main" headerRowCount="0" ref="AX6:BC34" displayName="Table_23" name="Table_23" id="23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6" showColumnStripes="0" showFirstColumn="1" showLastColumn="1" showRowStripes="1"/>
</table>
</file>

<file path=xl/tables/table24.xml><?xml version="1.0" encoding="utf-8"?>
<table xmlns="http://schemas.openxmlformats.org/spreadsheetml/2006/main" headerRowCount="0" ref="BG6:BL34" displayName="Table_24" name="Table_24" id="24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Weekly Meal Planner-style 7" showColumnStripes="0" showFirstColumn="1" showLastColumn="1" showRowStripes="1"/>
</table>
</file>

<file path=xl/tables/table25.xml><?xml version="1.0" encoding="utf-8"?>
<table xmlns="http://schemas.openxmlformats.org/spreadsheetml/2006/main" headerRowCount="0" ref="C60:F60" displayName="Table_25" name="Table_25" id="25">
  <tableColumns count="4">
    <tableColumn name="Column1" id="1"/>
    <tableColumn name="Column2" id="2"/>
    <tableColumn name="Column3" id="3"/>
    <tableColumn name="Column4" id="4"/>
  </tableColumns>
  <tableStyleInfo name="Weekly Meal Planner-style 8" showColumnStripes="0" showFirstColumn="1" showLastColumn="1" showRowStripes="1"/>
</table>
</file>

<file path=xl/tables/table26.xml><?xml version="1.0" encoding="utf-8"?>
<table xmlns="http://schemas.openxmlformats.org/spreadsheetml/2006/main" headerRowCount="0" ref="F6:G16" displayName="Table_26" name="Table_26" id="26">
  <tableColumns count="2">
    <tableColumn name="Column1" id="1"/>
    <tableColumn name="Column2" id="2"/>
  </tableColumns>
  <tableStyleInfo name="Body Measurements-style" showColumnStripes="0" showFirstColumn="1" showLastColumn="1" showRowStripes="1"/>
</table>
</file>

<file path=xl/tables/table27.xml><?xml version="1.0" encoding="utf-8"?>
<table xmlns="http://schemas.openxmlformats.org/spreadsheetml/2006/main" headerRowCount="0" ref="H6:I16" displayName="Table_27" name="Table_27" id="27">
  <tableColumns count="2">
    <tableColumn name="Column1" id="1"/>
    <tableColumn name="Column2" id="2"/>
  </tableColumns>
  <tableStyleInfo name="Body Measurements-style 2" showColumnStripes="0" showFirstColumn="1" showLastColumn="1" showRowStripes="1"/>
</table>
</file>

<file path=xl/tables/table28.xml><?xml version="1.0" encoding="utf-8"?>
<table xmlns="http://schemas.openxmlformats.org/spreadsheetml/2006/main" headerRowCount="0" ref="C20:M41" displayName="Table_28" name="Table_28" id="28">
  <tableColumns count="1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</tableColumns>
  <tableStyleInfo name="Body Measurements-style 3" showColumnStripes="0" showFirstColumn="1" showLastColumn="1" showRowStripes="1"/>
</table>
</file>

<file path=xl/tables/table29.xml><?xml version="1.0" encoding="utf-8"?>
<table xmlns="http://schemas.openxmlformats.org/spreadsheetml/2006/main" headerRowCount="0" ref="C9:C16" displayName="Table_29" name="Table_29" id="29">
  <tableColumns count="1">
    <tableColumn name="Column1" id="1"/>
  </tableColumns>
  <tableStyleInfo name="Progress Pictures-style" showColumnStripes="0" showFirstColumn="1" showLastColumn="1" showRowStripes="1"/>
</table>
</file>

<file path=xl/tables/table3.xml><?xml version="1.0" encoding="utf-8"?>
<table xmlns="http://schemas.openxmlformats.org/spreadsheetml/2006/main" headerRowCount="0" ref="T15:Y26" displayName="Table_3" name="Table_3" id="3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 3" showColumnStripes="0" showFirstColumn="1" showLastColumn="1" showRowStripes="1"/>
</table>
</file>

<file path=xl/tables/table30.xml><?xml version="1.0" encoding="utf-8"?>
<table xmlns="http://schemas.openxmlformats.org/spreadsheetml/2006/main" headerRowCount="0" ref="E9:E16" displayName="Table_30" name="Table_30" id="30">
  <tableColumns count="1">
    <tableColumn name="Column1" id="1"/>
  </tableColumns>
  <tableStyleInfo name="Progress Pictures-style 2" showColumnStripes="0" showFirstColumn="1" showLastColumn="1" showRowStripes="1"/>
</table>
</file>

<file path=xl/tables/table31.xml><?xml version="1.0" encoding="utf-8"?>
<table xmlns="http://schemas.openxmlformats.org/spreadsheetml/2006/main" headerRowCount="0" ref="G9:G16" displayName="Table_31" name="Table_31" id="31">
  <tableColumns count="1">
    <tableColumn name="Column1" id="1"/>
  </tableColumns>
  <tableStyleInfo name="Progress Pictures-style 3" showColumnStripes="0" showFirstColumn="1" showLastColumn="1" showRowStripes="1"/>
</table>
</file>

<file path=xl/tables/table32.xml><?xml version="1.0" encoding="utf-8"?>
<table xmlns="http://schemas.openxmlformats.org/spreadsheetml/2006/main" headerRowCount="0" ref="I9:I16" displayName="Table_32" name="Table_32" id="32">
  <tableColumns count="1">
    <tableColumn name="Column1" id="1"/>
  </tableColumns>
  <tableStyleInfo name="Progress Pictures-style 4" showColumnStripes="0" showFirstColumn="1" showLastColumn="1" showRowStripes="1"/>
</table>
</file>

<file path=xl/tables/table33.xml><?xml version="1.0" encoding="utf-8"?>
<table xmlns="http://schemas.openxmlformats.org/spreadsheetml/2006/main" headerRowCount="0" ref="C22:C29" displayName="Table_33" name="Table_33" id="33">
  <tableColumns count="1">
    <tableColumn name="Column1" id="1"/>
  </tableColumns>
  <tableStyleInfo name="Progress Pictures-style 5" showColumnStripes="0" showFirstColumn="1" showLastColumn="1" showRowStripes="1"/>
</table>
</file>

<file path=xl/tables/table34.xml><?xml version="1.0" encoding="utf-8"?>
<table xmlns="http://schemas.openxmlformats.org/spreadsheetml/2006/main" headerRowCount="0" ref="E22:E29" displayName="Table_34" name="Table_34" id="34">
  <tableColumns count="1">
    <tableColumn name="Column1" id="1"/>
  </tableColumns>
  <tableStyleInfo name="Progress Pictures-style 6" showColumnStripes="0" showFirstColumn="1" showLastColumn="1" showRowStripes="1"/>
</table>
</file>

<file path=xl/tables/table35.xml><?xml version="1.0" encoding="utf-8"?>
<table xmlns="http://schemas.openxmlformats.org/spreadsheetml/2006/main" headerRowCount="0" ref="G22:G29" displayName="Table_35" name="Table_35" id="35">
  <tableColumns count="1">
    <tableColumn name="Column1" id="1"/>
  </tableColumns>
  <tableStyleInfo name="Progress Pictures-style 7" showColumnStripes="0" showFirstColumn="1" showLastColumn="1" showRowStripes="1"/>
</table>
</file>

<file path=xl/tables/table36.xml><?xml version="1.0" encoding="utf-8"?>
<table xmlns="http://schemas.openxmlformats.org/spreadsheetml/2006/main" headerRowCount="0" ref="I22:I29" displayName="Table_36" name="Table_36" id="36">
  <tableColumns count="1">
    <tableColumn name="Column1" id="1"/>
  </tableColumns>
  <tableStyleInfo name="Progress Pictures-style 8" showColumnStripes="0" showFirstColumn="1" showLastColumn="1" showRowStripes="1"/>
</table>
</file>

<file path=xl/tables/table37.xml><?xml version="1.0" encoding="utf-8"?>
<table xmlns="http://schemas.openxmlformats.org/spreadsheetml/2006/main" headerRowCount="0" ref="C35:C42" displayName="Table_37" name="Table_37" id="37">
  <tableColumns count="1">
    <tableColumn name="Column1" id="1"/>
  </tableColumns>
  <tableStyleInfo name="Progress Pictures-style 9" showColumnStripes="0" showFirstColumn="1" showLastColumn="1" showRowStripes="1"/>
</table>
</file>

<file path=xl/tables/table38.xml><?xml version="1.0" encoding="utf-8"?>
<table xmlns="http://schemas.openxmlformats.org/spreadsheetml/2006/main" headerRowCount="0" ref="E35:E42" displayName="Table_38" name="Table_38" id="38">
  <tableColumns count="1">
    <tableColumn name="Column1" id="1"/>
  </tableColumns>
  <tableStyleInfo name="Progress Pictures-style 10" showColumnStripes="0" showFirstColumn="1" showLastColumn="1" showRowStripes="1"/>
</table>
</file>

<file path=xl/tables/table39.xml><?xml version="1.0" encoding="utf-8"?>
<table xmlns="http://schemas.openxmlformats.org/spreadsheetml/2006/main" headerRowCount="0" ref="G35:G42" displayName="Table_39" name="Table_39" id="39">
  <tableColumns count="1">
    <tableColumn name="Column1" id="1"/>
  </tableColumns>
  <tableStyleInfo name="Progress Pictures-style 11" showColumnStripes="0" showFirstColumn="1" showLastColumn="1" showRowStripes="1"/>
</table>
</file>

<file path=xl/tables/table4.xml><?xml version="1.0" encoding="utf-8"?>
<table xmlns="http://schemas.openxmlformats.org/spreadsheetml/2006/main" headerRowCount="0" ref="D31:I42" displayName="Table_4" name="Table_4" id="4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 4" showColumnStripes="0" showFirstColumn="1" showLastColumn="1" showRowStripes="1"/>
</table>
</file>

<file path=xl/tables/table40.xml><?xml version="1.0" encoding="utf-8"?>
<table xmlns="http://schemas.openxmlformats.org/spreadsheetml/2006/main" headerRowCount="0" ref="I35:I42" displayName="Table_40" name="Table_40" id="40">
  <tableColumns count="1">
    <tableColumn name="Column1" id="1"/>
  </tableColumns>
  <tableStyleInfo name="Progress Pictures-style 12" showColumnStripes="0" showFirstColumn="1" showLastColumn="1" showRowStripes="1"/>
</table>
</file>

<file path=xl/tables/table5.xml><?xml version="1.0" encoding="utf-8"?>
<table xmlns="http://schemas.openxmlformats.org/spreadsheetml/2006/main" headerRowCount="0" ref="L31:Q42" displayName="Table_5" name="Table_5" id="5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 5" showColumnStripes="0" showFirstColumn="1" showLastColumn="1" showRowStripes="1"/>
</table>
</file>

<file path=xl/tables/table6.xml><?xml version="1.0" encoding="utf-8"?>
<table xmlns="http://schemas.openxmlformats.org/spreadsheetml/2006/main" headerRowCount="0" ref="T31:Y42" displayName="Table_6" name="Table_6" id="6">
  <tableColumns count="6">
    <tableColumn name="Column1" id="1"/>
    <tableColumn name="Column2" id="2"/>
    <tableColumn name="Column3" id="3"/>
    <tableColumn name="Column4" id="4"/>
    <tableColumn name="Column5" id="5"/>
    <tableColumn name="Column6" id="6"/>
  </tableColumns>
  <tableStyleInfo name="Calorie Tracker-style 6" showColumnStripes="0" showFirstColumn="1" showLastColumn="1" showRowStripes="1"/>
</table>
</file>

<file path=xl/tables/table7.xml><?xml version="1.0" encoding="utf-8"?>
<table xmlns="http://schemas.openxmlformats.org/spreadsheetml/2006/main" headerRowCount="0" ref="C72:I72" displayName="Table_7" name="Table_7" id="7">
  <tableColumns count="7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</tableColumns>
  <tableStyleInfo name="Calorie Tracker-style 7" showColumnStripes="0" showFirstColumn="1" showLastColumn="1" showRowStripes="1"/>
</table>
</file>

<file path=xl/tables/table8.xml><?xml version="1.0" encoding="utf-8"?>
<table xmlns="http://schemas.openxmlformats.org/spreadsheetml/2006/main" headerRowCount="0" ref="C7:AG17" displayName="Table_8" name="Table_8" id="8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" showColumnStripes="0" showFirstColumn="1" showLastColumn="1" showRowStripes="1"/>
</table>
</file>

<file path=xl/tables/table9.xml><?xml version="1.0" encoding="utf-8"?>
<table xmlns="http://schemas.openxmlformats.org/spreadsheetml/2006/main" headerRowCount="0" ref="C21:AG31" displayName="Table_9" name="Table_9" id="9">
  <tableColumns count="31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  <tableColumn name="Column11" id="11"/>
    <tableColumn name="Column12" id="12"/>
    <tableColumn name="Column13" id="13"/>
    <tableColumn name="Column14" id="14"/>
    <tableColumn name="Column15" id="15"/>
    <tableColumn name="Column16" id="16"/>
    <tableColumn name="Column17" id="17"/>
    <tableColumn name="Column18" id="18"/>
    <tableColumn name="Column19" id="19"/>
    <tableColumn name="Column20" id="20"/>
    <tableColumn name="Column21" id="21"/>
    <tableColumn name="Column22" id="22"/>
    <tableColumn name="Column23" id="23"/>
    <tableColumn name="Column24" id="24"/>
    <tableColumn name="Column25" id="25"/>
    <tableColumn name="Column26" id="26"/>
    <tableColumn name="Column27" id="27"/>
    <tableColumn name="Column28" id="28"/>
    <tableColumn name="Column29" id="29"/>
    <tableColumn name="Column30" id="30"/>
    <tableColumn name="Column31" id="31"/>
  </tableColumns>
  <tableStyleInfo name="Workout Planner-style 2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Relationship Id="rId11" Type="http://schemas.openxmlformats.org/officeDocument/2006/relationships/table" Target="../tables/table3.xml"/><Relationship Id="rId10" Type="http://schemas.openxmlformats.org/officeDocument/2006/relationships/table" Target="../tables/table2.xml"/><Relationship Id="rId13" Type="http://schemas.openxmlformats.org/officeDocument/2006/relationships/table" Target="../tables/table5.xml"/><Relationship Id="rId12" Type="http://schemas.openxmlformats.org/officeDocument/2006/relationships/table" Target="../tables/table4.xml"/><Relationship Id="rId9" Type="http://schemas.openxmlformats.org/officeDocument/2006/relationships/table" Target="../tables/table1.xml"/><Relationship Id="rId15" Type="http://schemas.openxmlformats.org/officeDocument/2006/relationships/table" Target="../tables/table7.xml"/><Relationship Id="rId14" Type="http://schemas.openxmlformats.org/officeDocument/2006/relationships/table" Target="../tables/table6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11" Type="http://schemas.openxmlformats.org/officeDocument/2006/relationships/table" Target="../tables/table9.xml"/><Relationship Id="rId10" Type="http://schemas.openxmlformats.org/officeDocument/2006/relationships/table" Target="../tables/table8.xml"/><Relationship Id="rId13" Type="http://schemas.openxmlformats.org/officeDocument/2006/relationships/table" Target="../tables/table11.xml"/><Relationship Id="rId12" Type="http://schemas.openxmlformats.org/officeDocument/2006/relationships/table" Target="../tables/table10.xml"/><Relationship Id="rId15" Type="http://schemas.openxmlformats.org/officeDocument/2006/relationships/table" Target="../tables/table13.xml"/><Relationship Id="rId14" Type="http://schemas.openxmlformats.org/officeDocument/2006/relationships/table" Target="../tables/table12.xml"/><Relationship Id="rId17" Type="http://schemas.openxmlformats.org/officeDocument/2006/relationships/table" Target="../tables/table15.xml"/><Relationship Id="rId16" Type="http://schemas.openxmlformats.org/officeDocument/2006/relationships/table" Target="../tables/table1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Relationship Id="rId4" Type="http://schemas.openxmlformats.org/officeDocument/2006/relationships/table" Target="../tables/table16.xml"/><Relationship Id="rId5" Type="http://schemas.openxmlformats.org/officeDocument/2006/relationships/table" Target="../tables/table17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Relationship Id="rId11" Type="http://schemas.openxmlformats.org/officeDocument/2006/relationships/table" Target="../tables/table19.xml"/><Relationship Id="rId10" Type="http://schemas.openxmlformats.org/officeDocument/2006/relationships/table" Target="../tables/table18.xml"/><Relationship Id="rId13" Type="http://schemas.openxmlformats.org/officeDocument/2006/relationships/table" Target="../tables/table21.xml"/><Relationship Id="rId12" Type="http://schemas.openxmlformats.org/officeDocument/2006/relationships/table" Target="../tables/table20.xml"/><Relationship Id="rId15" Type="http://schemas.openxmlformats.org/officeDocument/2006/relationships/table" Target="../tables/table23.xml"/><Relationship Id="rId14" Type="http://schemas.openxmlformats.org/officeDocument/2006/relationships/table" Target="../tables/table22.xml"/><Relationship Id="rId17" Type="http://schemas.openxmlformats.org/officeDocument/2006/relationships/table" Target="../tables/table25.xml"/><Relationship Id="rId16" Type="http://schemas.openxmlformats.org/officeDocument/2006/relationships/table" Target="../tables/table24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Relationship Id="rId5" Type="http://schemas.openxmlformats.org/officeDocument/2006/relationships/table" Target="../tables/table26.xml"/><Relationship Id="rId6" Type="http://schemas.openxmlformats.org/officeDocument/2006/relationships/table" Target="../tables/table27.xml"/><Relationship Id="rId7" Type="http://schemas.openxmlformats.org/officeDocument/2006/relationships/table" Target="../tables/table28.xml"/></Relationships>
</file>

<file path=xl/worksheets/_rels/sheet9.xml.rels><?xml version="1.0" encoding="UTF-8" standalone="yes"?><Relationships xmlns="http://schemas.openxmlformats.org/package/2006/relationships"><Relationship Id="rId20" Type="http://schemas.openxmlformats.org/officeDocument/2006/relationships/table" Target="../tables/table35.xml"/><Relationship Id="rId22" Type="http://schemas.openxmlformats.org/officeDocument/2006/relationships/table" Target="../tables/table37.xml"/><Relationship Id="rId21" Type="http://schemas.openxmlformats.org/officeDocument/2006/relationships/table" Target="../tables/table36.xml"/><Relationship Id="rId24" Type="http://schemas.openxmlformats.org/officeDocument/2006/relationships/table" Target="../tables/table39.xml"/><Relationship Id="rId23" Type="http://schemas.openxmlformats.org/officeDocument/2006/relationships/table" Target="../tables/table38.xml"/><Relationship Id="rId1" Type="http://schemas.openxmlformats.org/officeDocument/2006/relationships/drawing" Target="../drawings/drawing9.xml"/><Relationship Id="rId15" Type="http://schemas.openxmlformats.org/officeDocument/2006/relationships/table" Target="../tables/table30.xml"/><Relationship Id="rId14" Type="http://schemas.openxmlformats.org/officeDocument/2006/relationships/table" Target="../tables/table29.xml"/><Relationship Id="rId25" Type="http://schemas.openxmlformats.org/officeDocument/2006/relationships/table" Target="../tables/table40.xml"/><Relationship Id="rId17" Type="http://schemas.openxmlformats.org/officeDocument/2006/relationships/table" Target="../tables/table32.xml"/><Relationship Id="rId16" Type="http://schemas.openxmlformats.org/officeDocument/2006/relationships/table" Target="../tables/table31.xml"/><Relationship Id="rId19" Type="http://schemas.openxmlformats.org/officeDocument/2006/relationships/table" Target="../tables/table34.xml"/><Relationship Id="rId18" Type="http://schemas.openxmlformats.org/officeDocument/2006/relationships/table" Target="../tables/table3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17.0"/>
    <col customWidth="1" min="4" max="4" width="2.0"/>
    <col customWidth="1" min="5" max="5" width="1.38"/>
    <col customWidth="1" min="6" max="6" width="17.0"/>
    <col customWidth="1" min="7" max="7" width="2.0"/>
    <col customWidth="1" min="8" max="8" width="1.38"/>
    <col customWidth="1" min="9" max="9" width="17.0"/>
    <col customWidth="1" min="10" max="10" width="2.0"/>
    <col customWidth="1" min="11" max="11" width="1.38"/>
    <col customWidth="1" min="12" max="12" width="17.0"/>
    <col customWidth="1" min="13" max="13" width="2.0"/>
    <col customWidth="1" min="14" max="14" width="1.38"/>
    <col customWidth="1" min="15" max="15" width="17.0"/>
    <col customWidth="1" min="16" max="16" width="2.0"/>
    <col customWidth="1" min="17" max="17" width="1.38"/>
    <col customWidth="1" min="18" max="18" width="17.0"/>
    <col customWidth="1" min="19" max="19" width="2.0"/>
    <col customWidth="1" min="20" max="20" width="1.38"/>
    <col customWidth="1" min="21" max="21" width="17.0"/>
    <col customWidth="1" min="22" max="22" width="2.0"/>
    <col customWidth="1" min="23" max="23" width="1.38"/>
    <col customWidth="1" min="24" max="24" width="17.0"/>
    <col customWidth="1" min="25" max="25" width="2.0"/>
    <col customWidth="1" min="26" max="26" width="1.38"/>
    <col customWidth="1" min="27" max="27" width="17.0"/>
    <col customWidth="1" min="28" max="28" width="2.0"/>
    <col customWidth="1" min="29" max="29" width="1.38"/>
    <col customWidth="1" min="30" max="30" width="17.0"/>
    <col customWidth="1" min="31" max="31" width="2.0"/>
    <col customWidth="1" min="32" max="32" width="3.25"/>
    <col customWidth="1" min="33" max="33" width="0.75"/>
    <col customWidth="1" min="34" max="34" width="6.38"/>
  </cols>
  <sheetData>
    <row r="1" ht="3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ht="26.25" customHeight="1">
      <c r="A2" s="1"/>
      <c r="V2" s="2"/>
      <c r="AG2" s="3"/>
      <c r="AH2" s="1"/>
    </row>
    <row r="3" ht="60.0" customHeight="1">
      <c r="A3" s="1"/>
      <c r="C3" s="4" t="s">
        <v>0</v>
      </c>
      <c r="S3" s="5"/>
      <c r="T3" s="5"/>
      <c r="U3" s="6"/>
      <c r="AE3" s="6"/>
      <c r="AG3" s="3"/>
      <c r="AH3" s="1"/>
    </row>
    <row r="4" ht="56.25" customHeight="1">
      <c r="A4" s="1"/>
      <c r="U4" s="6"/>
      <c r="AE4" s="6"/>
      <c r="AG4" s="3"/>
      <c r="AH4" s="1"/>
    </row>
    <row r="5">
      <c r="A5" s="1"/>
      <c r="U5" s="6"/>
      <c r="AE5" s="6"/>
      <c r="AG5" s="3"/>
      <c r="AH5" s="1"/>
    </row>
    <row r="6" ht="15.0" customHeight="1">
      <c r="A6" s="7"/>
      <c r="B6" s="8"/>
      <c r="S6" s="8"/>
      <c r="T6" s="8"/>
      <c r="U6" s="6"/>
      <c r="AE6" s="6"/>
      <c r="AF6" s="8"/>
      <c r="AG6" s="9"/>
      <c r="AH6" s="7"/>
    </row>
    <row r="7">
      <c r="A7" s="1"/>
      <c r="U7" s="6"/>
      <c r="AE7" s="6"/>
      <c r="AG7" s="3"/>
      <c r="AH7" s="1"/>
    </row>
    <row r="8" ht="45.0" customHeight="1">
      <c r="A8" s="10"/>
      <c r="B8" s="11"/>
      <c r="C8" s="12" t="s">
        <v>1</v>
      </c>
      <c r="S8" s="11"/>
      <c r="T8" s="11"/>
      <c r="U8" s="6"/>
      <c r="AE8" s="6"/>
      <c r="AF8" s="11"/>
      <c r="AG8" s="13"/>
      <c r="AH8" s="10"/>
    </row>
    <row r="9" ht="26.25" customHeight="1">
      <c r="A9" s="1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U9" s="6"/>
      <c r="AE9" s="6"/>
      <c r="AG9" s="3"/>
      <c r="AH9" s="1"/>
    </row>
    <row r="10" ht="30.0" customHeight="1">
      <c r="A10" s="15"/>
      <c r="B10" s="16"/>
      <c r="C10" s="17" t="s">
        <v>2</v>
      </c>
      <c r="H10" s="18"/>
      <c r="I10" s="19" t="s">
        <v>3</v>
      </c>
      <c r="AF10" s="16"/>
      <c r="AG10" s="20"/>
      <c r="AH10" s="15"/>
    </row>
    <row r="11" ht="11.25" customHeight="1">
      <c r="A11" s="1"/>
      <c r="C11" s="14"/>
      <c r="D11" s="14"/>
      <c r="E11" s="21"/>
      <c r="F11" s="14"/>
      <c r="G11" s="14"/>
      <c r="I11" s="14"/>
      <c r="J11" s="14"/>
      <c r="L11" s="14"/>
      <c r="O11" s="14"/>
      <c r="R11" s="14"/>
      <c r="AG11" s="3"/>
      <c r="AH11" s="1"/>
    </row>
    <row r="12" ht="93.75" customHeight="1">
      <c r="A12" s="1"/>
      <c r="C12" s="22"/>
      <c r="D12" s="23"/>
      <c r="E12" s="24"/>
      <c r="F12" s="25"/>
      <c r="G12" s="23"/>
      <c r="H12" s="26"/>
      <c r="I12" s="27"/>
      <c r="J12" s="23"/>
      <c r="K12" s="26"/>
      <c r="L12" s="25"/>
      <c r="M12" s="23"/>
      <c r="N12" s="26"/>
      <c r="O12" s="25"/>
      <c r="P12" s="23"/>
      <c r="Q12" s="24"/>
      <c r="R12" s="25"/>
      <c r="S12" s="23"/>
      <c r="T12" s="26"/>
      <c r="U12" s="25"/>
      <c r="V12" s="23"/>
      <c r="W12" s="24"/>
      <c r="X12" s="25"/>
      <c r="Y12" s="23"/>
      <c r="Z12" s="26"/>
      <c r="AA12" s="28" t="s">
        <v>4</v>
      </c>
      <c r="AG12" s="3"/>
      <c r="AH12" s="1"/>
    </row>
    <row r="13" ht="30.0" customHeight="1">
      <c r="A13" s="1"/>
      <c r="C13" s="29" t="s">
        <v>5</v>
      </c>
      <c r="D13" s="30"/>
      <c r="E13" s="31"/>
      <c r="F13" s="29" t="s">
        <v>6</v>
      </c>
      <c r="G13" s="30"/>
      <c r="H13" s="32"/>
      <c r="I13" s="29" t="s">
        <v>7</v>
      </c>
      <c r="J13" s="30"/>
      <c r="K13" s="32"/>
      <c r="L13" s="29" t="s">
        <v>8</v>
      </c>
      <c r="M13" s="30"/>
      <c r="N13" s="32"/>
      <c r="O13" s="29" t="s">
        <v>9</v>
      </c>
      <c r="P13" s="30"/>
      <c r="Q13" s="31"/>
      <c r="R13" s="29" t="s">
        <v>10</v>
      </c>
      <c r="S13" s="30"/>
      <c r="T13" s="32"/>
      <c r="U13" s="29" t="s">
        <v>11</v>
      </c>
      <c r="V13" s="30"/>
      <c r="W13" s="31"/>
      <c r="X13" s="29" t="s">
        <v>12</v>
      </c>
      <c r="Y13" s="30"/>
      <c r="Z13" s="26"/>
      <c r="AG13" s="3"/>
      <c r="AH13" s="1"/>
    </row>
    <row r="14" ht="45.0" customHeight="1">
      <c r="A14" s="1"/>
      <c r="C14" s="33">
        <f>SUM('Habit Tracker'!D6:D34)</f>
        <v>36</v>
      </c>
      <c r="D14" s="34"/>
      <c r="E14" s="35"/>
      <c r="F14" s="33">
        <f>SUM('Habit Tracker'!L6:L34)</f>
        <v>5</v>
      </c>
      <c r="G14" s="34"/>
      <c r="H14" s="36"/>
      <c r="I14" s="33">
        <f>'Weight Loss Tracker'!E13 - TODAY()</f>
        <v>280</v>
      </c>
      <c r="J14" s="34"/>
      <c r="K14" s="37"/>
      <c r="L14" s="38">
        <f>'Weight Loss Tracker'!E9</f>
        <v>210</v>
      </c>
      <c r="M14" s="34"/>
      <c r="N14" s="37"/>
      <c r="O14" s="38">
        <f>'Weight Loss Tracker'!E72</f>
        <v>199</v>
      </c>
      <c r="P14" s="34"/>
      <c r="Q14" s="35"/>
      <c r="R14" s="38">
        <f>'Weight Loss Tracker'!E12</f>
        <v>160</v>
      </c>
      <c r="S14" s="34"/>
      <c r="T14" s="37"/>
      <c r="U14" s="38">
        <f>L14-O14</f>
        <v>11</v>
      </c>
      <c r="V14" s="34"/>
      <c r="W14" s="35"/>
      <c r="X14" s="38">
        <f>O14-R14</f>
        <v>39</v>
      </c>
      <c r="Y14" s="34"/>
      <c r="Z14" s="26"/>
      <c r="AA14" s="39"/>
      <c r="AB14" s="39"/>
      <c r="AC14" s="39"/>
      <c r="AD14" s="39"/>
      <c r="AE14" s="39"/>
      <c r="AG14" s="3"/>
      <c r="AH14" s="1"/>
    </row>
    <row r="15" ht="11.25" customHeight="1">
      <c r="A15" s="1"/>
      <c r="AG15" s="3"/>
      <c r="AH15" s="1"/>
    </row>
    <row r="16" ht="30.0" customHeight="1">
      <c r="A16" s="15"/>
      <c r="B16" s="16"/>
      <c r="C16" s="19" t="s">
        <v>13</v>
      </c>
      <c r="AF16" s="16"/>
      <c r="AG16" s="20"/>
      <c r="AH16" s="15"/>
    </row>
    <row r="17" ht="11.25" customHeight="1">
      <c r="A17" s="1"/>
      <c r="C17" s="40"/>
      <c r="D17" s="40"/>
      <c r="E17" s="24"/>
      <c r="F17" s="40"/>
      <c r="G17" s="40"/>
      <c r="H17" s="26"/>
      <c r="I17" s="40"/>
      <c r="J17" s="40"/>
      <c r="K17" s="26"/>
      <c r="L17" s="40"/>
      <c r="M17" s="26"/>
      <c r="N17" s="26"/>
      <c r="O17" s="40"/>
      <c r="P17" s="26"/>
      <c r="Q17" s="26"/>
      <c r="R17" s="40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G17" s="3"/>
      <c r="AH17" s="1"/>
    </row>
    <row r="18" ht="26.25" customHeight="1">
      <c r="A18" s="1"/>
      <c r="C18" s="41"/>
      <c r="E18" s="41"/>
      <c r="F18" s="42" t="s">
        <v>14</v>
      </c>
      <c r="H18" s="43"/>
      <c r="I18" s="42" t="s">
        <v>15</v>
      </c>
      <c r="K18" s="43"/>
      <c r="L18" s="42" t="s">
        <v>16</v>
      </c>
      <c r="N18" s="43"/>
      <c r="O18" s="42" t="s">
        <v>17</v>
      </c>
      <c r="Q18" s="43"/>
      <c r="R18" s="42" t="s">
        <v>18</v>
      </c>
      <c r="T18" s="44"/>
      <c r="U18" s="42" t="s">
        <v>19</v>
      </c>
      <c r="W18" s="44"/>
      <c r="X18" s="42" t="s">
        <v>20</v>
      </c>
      <c r="Z18" s="45"/>
      <c r="AA18" s="42" t="s">
        <v>21</v>
      </c>
      <c r="AE18" s="46"/>
      <c r="AG18" s="3"/>
      <c r="AH18" s="1"/>
    </row>
    <row r="19" ht="11.25" customHeight="1">
      <c r="A19" s="1"/>
      <c r="C19" s="40"/>
      <c r="D19" s="40"/>
      <c r="E19" s="24"/>
      <c r="F19" s="40"/>
      <c r="G19" s="40"/>
      <c r="H19" s="26"/>
      <c r="I19" s="40"/>
      <c r="J19" s="40"/>
      <c r="K19" s="26"/>
      <c r="L19" s="40"/>
      <c r="M19" s="26"/>
      <c r="N19" s="26"/>
      <c r="O19" s="40"/>
      <c r="P19" s="26"/>
      <c r="Q19" s="26"/>
      <c r="R19" s="40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G19" s="3"/>
      <c r="AH19" s="1"/>
    </row>
    <row r="20" ht="26.25" customHeight="1">
      <c r="A20" s="1"/>
      <c r="C20" s="47" t="s">
        <v>22</v>
      </c>
      <c r="F20" s="48">
        <f>'Calorie Tracker'!$U$4</f>
        <v>1860</v>
      </c>
      <c r="H20" s="49"/>
      <c r="I20" s="48">
        <f>'Calorie Tracker'!$U$5</f>
        <v>0</v>
      </c>
      <c r="K20" s="50"/>
      <c r="L20" s="48">
        <f>'Calorie Tracker'!$U$6</f>
        <v>0</v>
      </c>
      <c r="N20" s="50"/>
      <c r="O20" s="48">
        <f>'Calorie Tracker'!$U$7</f>
        <v>0</v>
      </c>
      <c r="Q20" s="50"/>
      <c r="R20" s="48">
        <f>'Calorie Tracker'!$U$8</f>
        <v>0</v>
      </c>
      <c r="T20" s="50"/>
      <c r="U20" s="48">
        <f>'Calorie Tracker'!$U$9</f>
        <v>0</v>
      </c>
      <c r="W20" s="50"/>
      <c r="X20" s="48">
        <f>'Calorie Tracker'!$U$10</f>
        <v>0</v>
      </c>
      <c r="Z20" s="51"/>
      <c r="AA20" s="48">
        <f t="shared" ref="AA20:AA22" si="1">SUM(F20,I20,L20,O20,R20,U20,X20)</f>
        <v>1860</v>
      </c>
      <c r="AE20" s="51"/>
      <c r="AG20" s="3"/>
      <c r="AH20" s="1"/>
    </row>
    <row r="21" ht="26.25" customHeight="1">
      <c r="A21" s="1"/>
      <c r="C21" s="52" t="s">
        <v>23</v>
      </c>
      <c r="F21" s="53">
        <f>'Calorie Tracker'!$V$4</f>
        <v>1718.9</v>
      </c>
      <c r="H21" s="54"/>
      <c r="I21" s="53">
        <f>'Calorie Tracker'!$V$5</f>
        <v>1718.9</v>
      </c>
      <c r="K21" s="54"/>
      <c r="L21" s="53">
        <f>'Calorie Tracker'!$V$6</f>
        <v>1718.9</v>
      </c>
      <c r="N21" s="54"/>
      <c r="O21" s="53">
        <f>'Calorie Tracker'!$V$7</f>
        <v>1718.9</v>
      </c>
      <c r="Q21" s="54"/>
      <c r="R21" s="53">
        <f>'Calorie Tracker'!$V$8</f>
        <v>1718.9</v>
      </c>
      <c r="T21" s="54"/>
      <c r="U21" s="53">
        <f>'Calorie Tracker'!$V$9</f>
        <v>1718.9</v>
      </c>
      <c r="W21" s="54"/>
      <c r="X21" s="53">
        <f>'Calorie Tracker'!$V$10</f>
        <v>1718.9</v>
      </c>
      <c r="Z21" s="55"/>
      <c r="AA21" s="53">
        <f t="shared" si="1"/>
        <v>12032.3</v>
      </c>
      <c r="AE21" s="56"/>
      <c r="AG21" s="3"/>
      <c r="AH21" s="1"/>
    </row>
    <row r="22" ht="26.25" customHeight="1">
      <c r="A22" s="1"/>
      <c r="C22" s="47" t="s">
        <v>24</v>
      </c>
      <c r="F22" s="57">
        <f>F20-F21</f>
        <v>141.1</v>
      </c>
      <c r="H22" s="58"/>
      <c r="I22" s="57">
        <f>I20-I21</f>
        <v>-1718.9</v>
      </c>
      <c r="K22" s="50"/>
      <c r="L22" s="57">
        <f>L20-L21</f>
        <v>-1718.9</v>
      </c>
      <c r="N22" s="50"/>
      <c r="O22" s="57">
        <f>O20-O21</f>
        <v>-1718.9</v>
      </c>
      <c r="Q22" s="50"/>
      <c r="R22" s="57">
        <f>R20-R21</f>
        <v>-1718.9</v>
      </c>
      <c r="T22" s="50"/>
      <c r="U22" s="57">
        <f>U20-U21</f>
        <v>-1718.9</v>
      </c>
      <c r="W22" s="50"/>
      <c r="X22" s="57">
        <f>X20-X21</f>
        <v>-1718.9</v>
      </c>
      <c r="Z22" s="51"/>
      <c r="AA22" s="57">
        <f t="shared" si="1"/>
        <v>-10172.3</v>
      </c>
      <c r="AE22" s="51"/>
      <c r="AG22" s="3"/>
      <c r="AH22" s="1"/>
    </row>
    <row r="23" ht="11.25" customHeight="1">
      <c r="A23" s="1"/>
      <c r="C23" s="40"/>
      <c r="D23" s="40"/>
      <c r="E23" s="24"/>
      <c r="F23" s="40"/>
      <c r="G23" s="40"/>
      <c r="H23" s="26"/>
      <c r="I23" s="40"/>
      <c r="J23" s="40"/>
      <c r="K23" s="26"/>
      <c r="L23" s="40"/>
      <c r="M23" s="26"/>
      <c r="N23" s="26"/>
      <c r="O23" s="40"/>
      <c r="P23" s="26"/>
      <c r="Q23" s="26"/>
      <c r="R23" s="40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G23" s="3"/>
      <c r="AH23" s="1"/>
    </row>
    <row r="24" ht="30.0" customHeight="1">
      <c r="A24" s="15"/>
      <c r="B24" s="16"/>
      <c r="C24" s="19" t="s">
        <v>25</v>
      </c>
      <c r="AF24" s="16"/>
      <c r="AG24" s="20"/>
      <c r="AH24" s="15"/>
    </row>
    <row r="25" ht="11.25" customHeight="1">
      <c r="A25" s="1"/>
      <c r="C25" s="40"/>
      <c r="D25" s="40"/>
      <c r="E25" s="24"/>
      <c r="F25" s="40"/>
      <c r="G25" s="40"/>
      <c r="H25" s="26"/>
      <c r="I25" s="40"/>
      <c r="J25" s="40"/>
      <c r="K25" s="26"/>
      <c r="L25" s="40"/>
      <c r="M25" s="26"/>
      <c r="N25" s="26"/>
      <c r="O25" s="40"/>
      <c r="P25" s="26"/>
      <c r="Q25" s="26"/>
      <c r="R25" s="40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G25" s="3"/>
      <c r="AH25" s="1"/>
    </row>
    <row r="26" ht="26.25" customHeight="1">
      <c r="A26" s="1"/>
      <c r="C26" s="59" t="s">
        <v>26</v>
      </c>
      <c r="E26" s="60"/>
      <c r="F26" s="61" t="s">
        <v>27</v>
      </c>
      <c r="H26" s="60"/>
      <c r="I26" s="61" t="s">
        <v>28</v>
      </c>
      <c r="K26" s="60"/>
      <c r="L26" s="61" t="s">
        <v>29</v>
      </c>
      <c r="N26" s="60"/>
      <c r="O26" s="61" t="s">
        <v>30</v>
      </c>
      <c r="Q26" s="60"/>
      <c r="R26" s="61" t="s">
        <v>31</v>
      </c>
      <c r="T26" s="62"/>
      <c r="U26" s="61" t="s">
        <v>32</v>
      </c>
      <c r="W26" s="62"/>
      <c r="X26" s="61" t="s">
        <v>33</v>
      </c>
      <c r="Z26" s="63"/>
      <c r="AA26" s="61" t="s">
        <v>34</v>
      </c>
      <c r="AC26" s="61"/>
      <c r="AD26" s="61" t="s">
        <v>35</v>
      </c>
      <c r="AG26" s="3"/>
      <c r="AH26" s="1"/>
    </row>
    <row r="27" ht="26.25" customHeight="1">
      <c r="A27" s="1"/>
      <c r="C27" s="64">
        <f>'Body Measurements'!D42</f>
        <v>21.3</v>
      </c>
      <c r="E27" s="65"/>
      <c r="F27" s="64">
        <f>'Body Measurements'!E42</f>
        <v>62</v>
      </c>
      <c r="H27" s="66"/>
      <c r="I27" s="64">
        <f>'Body Measurements'!F42</f>
        <v>21.3</v>
      </c>
      <c r="K27" s="66"/>
      <c r="L27" s="64">
        <f>'Body Measurements'!G42</f>
        <v>21.3</v>
      </c>
      <c r="N27" s="66"/>
      <c r="O27" s="64">
        <f>'Body Measurements'!H42</f>
        <v>70</v>
      </c>
      <c r="Q27" s="66"/>
      <c r="R27" s="64">
        <f>'Body Measurements'!I42</f>
        <v>66</v>
      </c>
      <c r="T27" s="66"/>
      <c r="U27" s="64">
        <f>'Body Measurements'!J42</f>
        <v>35.2</v>
      </c>
      <c r="W27" s="66"/>
      <c r="X27" s="64">
        <f>'Body Measurements'!K42</f>
        <v>35.2</v>
      </c>
      <c r="Z27" s="67"/>
      <c r="AA27" s="64">
        <f>'Body Measurements'!L42</f>
        <v>25.3</v>
      </c>
      <c r="AC27" s="64"/>
      <c r="AD27" s="64">
        <f>'Body Measurements'!M42</f>
        <v>25.3</v>
      </c>
      <c r="AG27" s="3"/>
      <c r="AH27" s="1"/>
    </row>
    <row r="28" ht="11.25" customHeight="1">
      <c r="A28" s="1"/>
      <c r="C28" s="40"/>
      <c r="D28" s="40"/>
      <c r="E28" s="24"/>
      <c r="F28" s="40"/>
      <c r="G28" s="40"/>
      <c r="H28" s="26"/>
      <c r="I28" s="40"/>
      <c r="J28" s="40"/>
      <c r="K28" s="26"/>
      <c r="L28" s="40"/>
      <c r="M28" s="26"/>
      <c r="N28" s="26"/>
      <c r="O28" s="40"/>
      <c r="P28" s="26"/>
      <c r="Q28" s="26"/>
      <c r="R28" s="40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G28" s="3"/>
      <c r="AH28" s="1"/>
    </row>
    <row r="29" ht="30.0" customHeight="1">
      <c r="A29" s="1"/>
      <c r="C29" s="68" t="s">
        <v>36</v>
      </c>
      <c r="D29" s="69"/>
      <c r="E29" s="69"/>
      <c r="F29" s="69"/>
      <c r="G29" s="69"/>
      <c r="H29" s="69"/>
      <c r="I29" s="69"/>
      <c r="J29" s="69"/>
      <c r="K29" s="69"/>
      <c r="L29" s="69"/>
      <c r="M29" s="23"/>
      <c r="N29" s="70"/>
      <c r="O29" s="17" t="s">
        <v>37</v>
      </c>
      <c r="AG29" s="3"/>
      <c r="AH29" s="1"/>
    </row>
    <row r="30" ht="26.25" customHeight="1">
      <c r="A30" s="1"/>
      <c r="C30" s="71" t="s">
        <v>38</v>
      </c>
      <c r="D30" s="72"/>
      <c r="E30" s="72"/>
      <c r="F30" s="72"/>
      <c r="G30" s="72"/>
      <c r="H30" s="72"/>
      <c r="I30" s="73" t="s">
        <v>39</v>
      </c>
      <c r="J30" s="34"/>
      <c r="K30" s="34"/>
      <c r="L30" s="34"/>
      <c r="M30" s="30"/>
      <c r="N30" s="26"/>
      <c r="O30" s="74"/>
      <c r="P30" s="75"/>
      <c r="Q30" s="75"/>
      <c r="R30" s="75"/>
      <c r="S30" s="75"/>
      <c r="T30" s="75"/>
      <c r="U30" s="75"/>
      <c r="V30" s="75"/>
      <c r="W30" s="24"/>
      <c r="X30" s="74"/>
      <c r="Y30" s="75"/>
      <c r="Z30" s="75"/>
      <c r="AA30" s="75"/>
      <c r="AB30" s="75"/>
      <c r="AC30" s="75"/>
      <c r="AD30" s="75"/>
      <c r="AE30" s="75"/>
      <c r="AG30" s="3"/>
      <c r="AH30" s="1"/>
    </row>
    <row r="31" ht="26.25" customHeight="1">
      <c r="A31" s="1"/>
      <c r="C31" s="76" t="s">
        <v>40</v>
      </c>
      <c r="D31" s="34"/>
      <c r="E31" s="34"/>
      <c r="F31" s="34"/>
      <c r="G31" s="34"/>
      <c r="H31" s="34"/>
      <c r="I31" s="73" t="s">
        <v>39</v>
      </c>
      <c r="J31" s="34"/>
      <c r="K31" s="34"/>
      <c r="L31" s="34"/>
      <c r="M31" s="30"/>
      <c r="N31" s="26"/>
      <c r="O31" s="77"/>
      <c r="P31" s="78"/>
      <c r="Q31" s="78"/>
      <c r="R31" s="78"/>
      <c r="S31" s="78"/>
      <c r="T31" s="78"/>
      <c r="U31" s="78"/>
      <c r="V31" s="78"/>
      <c r="W31" s="24"/>
      <c r="X31" s="77"/>
      <c r="Y31" s="78"/>
      <c r="Z31" s="78"/>
      <c r="AA31" s="78"/>
      <c r="AB31" s="78"/>
      <c r="AC31" s="78"/>
      <c r="AD31" s="78"/>
      <c r="AE31" s="78"/>
      <c r="AG31" s="3"/>
      <c r="AH31" s="1"/>
    </row>
    <row r="32" ht="26.25" customHeight="1">
      <c r="A32" s="1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79"/>
      <c r="P32" s="80"/>
      <c r="Q32" s="80"/>
      <c r="R32" s="80"/>
      <c r="S32" s="80"/>
      <c r="T32" s="80"/>
      <c r="U32" s="80"/>
      <c r="V32" s="80"/>
      <c r="W32" s="24"/>
      <c r="X32" s="79"/>
      <c r="Y32" s="80"/>
      <c r="Z32" s="80"/>
      <c r="AA32" s="80"/>
      <c r="AB32" s="80"/>
      <c r="AC32" s="80"/>
      <c r="AD32" s="80"/>
      <c r="AE32" s="80"/>
      <c r="AG32" s="3"/>
      <c r="AH32" s="1"/>
    </row>
    <row r="33" ht="26.25" customHeight="1">
      <c r="A33" s="1"/>
      <c r="C33" s="81" t="s">
        <v>41</v>
      </c>
      <c r="N33" s="26"/>
      <c r="O33" s="77"/>
      <c r="P33" s="78"/>
      <c r="Q33" s="78"/>
      <c r="R33" s="78"/>
      <c r="S33" s="78"/>
      <c r="T33" s="78"/>
      <c r="U33" s="78"/>
      <c r="V33" s="78"/>
      <c r="W33" s="24"/>
      <c r="X33" s="77"/>
      <c r="Y33" s="78"/>
      <c r="Z33" s="78"/>
      <c r="AA33" s="78"/>
      <c r="AB33" s="78"/>
      <c r="AC33" s="78"/>
      <c r="AD33" s="78"/>
      <c r="AE33" s="78"/>
      <c r="AG33" s="3"/>
      <c r="AH33" s="1"/>
    </row>
    <row r="34" ht="26.25" customHeight="1">
      <c r="A34" s="1"/>
      <c r="N34" s="26"/>
      <c r="O34" s="79"/>
      <c r="P34" s="80"/>
      <c r="Q34" s="80"/>
      <c r="R34" s="80"/>
      <c r="S34" s="80"/>
      <c r="T34" s="80"/>
      <c r="U34" s="80"/>
      <c r="V34" s="80"/>
      <c r="W34" s="24"/>
      <c r="X34" s="79"/>
      <c r="Y34" s="80"/>
      <c r="Z34" s="80"/>
      <c r="AA34" s="80"/>
      <c r="AB34" s="80"/>
      <c r="AC34" s="80"/>
      <c r="AD34" s="80"/>
      <c r="AE34" s="80"/>
      <c r="AG34" s="3"/>
      <c r="AH34" s="1"/>
    </row>
    <row r="35" ht="26.25" customHeight="1">
      <c r="A35" s="1"/>
      <c r="N35" s="26"/>
      <c r="O35" s="77"/>
      <c r="P35" s="78"/>
      <c r="Q35" s="78"/>
      <c r="R35" s="78"/>
      <c r="S35" s="78"/>
      <c r="T35" s="78"/>
      <c r="U35" s="78"/>
      <c r="V35" s="78"/>
      <c r="W35" s="24"/>
      <c r="X35" s="77"/>
      <c r="Y35" s="78"/>
      <c r="Z35" s="78"/>
      <c r="AA35" s="78"/>
      <c r="AB35" s="78"/>
      <c r="AC35" s="78"/>
      <c r="AD35" s="78"/>
      <c r="AE35" s="78"/>
      <c r="AG35" s="3"/>
      <c r="AH35" s="1"/>
    </row>
    <row r="36" ht="26.25" customHeight="1">
      <c r="A36" s="1"/>
      <c r="N36" s="26"/>
      <c r="O36" s="79"/>
      <c r="P36" s="80"/>
      <c r="Q36" s="80"/>
      <c r="R36" s="80"/>
      <c r="S36" s="80"/>
      <c r="T36" s="80"/>
      <c r="U36" s="80"/>
      <c r="V36" s="80"/>
      <c r="W36" s="24"/>
      <c r="X36" s="79"/>
      <c r="Y36" s="80"/>
      <c r="Z36" s="80"/>
      <c r="AA36" s="80"/>
      <c r="AB36" s="80"/>
      <c r="AC36" s="80"/>
      <c r="AD36" s="80"/>
      <c r="AE36" s="80"/>
      <c r="AG36" s="3"/>
      <c r="AH36" s="1"/>
    </row>
    <row r="37" ht="26.25" customHeight="1">
      <c r="A37" s="1"/>
      <c r="N37" s="26"/>
      <c r="O37" s="82"/>
      <c r="P37" s="83"/>
      <c r="Q37" s="83"/>
      <c r="R37" s="83"/>
      <c r="S37" s="83"/>
      <c r="T37" s="83"/>
      <c r="U37" s="83"/>
      <c r="V37" s="83"/>
      <c r="W37" s="24"/>
      <c r="X37" s="82"/>
      <c r="Y37" s="83"/>
      <c r="Z37" s="83"/>
      <c r="AA37" s="83"/>
      <c r="AB37" s="83"/>
      <c r="AC37" s="83"/>
      <c r="AD37" s="83"/>
      <c r="AE37" s="83"/>
      <c r="AG37" s="3"/>
      <c r="AH37" s="1"/>
    </row>
    <row r="38" ht="26.25" customHeight="1">
      <c r="A38" s="1"/>
      <c r="AG38" s="3"/>
      <c r="AH38" s="1"/>
    </row>
    <row r="39" ht="3.75" customHeight="1">
      <c r="A39" s="1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1"/>
    </row>
    <row r="40" ht="37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ht="37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</sheetData>
  <mergeCells count="111">
    <mergeCell ref="X18:Y18"/>
    <mergeCell ref="AA18:AD18"/>
    <mergeCell ref="C18:D18"/>
    <mergeCell ref="F18:G18"/>
    <mergeCell ref="I18:J18"/>
    <mergeCell ref="L18:M18"/>
    <mergeCell ref="O18:P18"/>
    <mergeCell ref="R18:S18"/>
    <mergeCell ref="U18:V18"/>
    <mergeCell ref="X20:Y20"/>
    <mergeCell ref="AA20:AD20"/>
    <mergeCell ref="C20:E20"/>
    <mergeCell ref="F20:G20"/>
    <mergeCell ref="I20:J20"/>
    <mergeCell ref="L20:M20"/>
    <mergeCell ref="O20:P20"/>
    <mergeCell ref="R20:S20"/>
    <mergeCell ref="U20:V20"/>
    <mergeCell ref="X21:Y21"/>
    <mergeCell ref="AA21:AD21"/>
    <mergeCell ref="C21:E21"/>
    <mergeCell ref="F21:G21"/>
    <mergeCell ref="I21:J21"/>
    <mergeCell ref="L21:M21"/>
    <mergeCell ref="O21:P21"/>
    <mergeCell ref="R21:S21"/>
    <mergeCell ref="U21:V21"/>
    <mergeCell ref="X22:Y22"/>
    <mergeCell ref="AA22:AD22"/>
    <mergeCell ref="F22:G22"/>
    <mergeCell ref="I22:J22"/>
    <mergeCell ref="L22:M22"/>
    <mergeCell ref="O22:P22"/>
    <mergeCell ref="R22:S22"/>
    <mergeCell ref="U22:V22"/>
    <mergeCell ref="C24:AE24"/>
    <mergeCell ref="F26:G26"/>
    <mergeCell ref="F27:G27"/>
    <mergeCell ref="L26:M26"/>
    <mergeCell ref="L27:M27"/>
    <mergeCell ref="C29:M29"/>
    <mergeCell ref="C30:H30"/>
    <mergeCell ref="I30:M30"/>
    <mergeCell ref="C31:H31"/>
    <mergeCell ref="I31:M31"/>
    <mergeCell ref="C33:M37"/>
    <mergeCell ref="C22:E22"/>
    <mergeCell ref="C26:D26"/>
    <mergeCell ref="I26:J26"/>
    <mergeCell ref="O26:P26"/>
    <mergeCell ref="C27:D27"/>
    <mergeCell ref="I27:J27"/>
    <mergeCell ref="O27:P27"/>
    <mergeCell ref="R26:S26"/>
    <mergeCell ref="R27:S27"/>
    <mergeCell ref="U27:V27"/>
    <mergeCell ref="X27:Y27"/>
    <mergeCell ref="AA27:AB27"/>
    <mergeCell ref="AD27:AE27"/>
    <mergeCell ref="O29:AE29"/>
    <mergeCell ref="O33:V33"/>
    <mergeCell ref="O34:V34"/>
    <mergeCell ref="O35:V35"/>
    <mergeCell ref="O36:V36"/>
    <mergeCell ref="O37:V37"/>
    <mergeCell ref="X34:AE34"/>
    <mergeCell ref="X35:AE35"/>
    <mergeCell ref="X36:AE36"/>
    <mergeCell ref="X37:AE37"/>
    <mergeCell ref="O30:V30"/>
    <mergeCell ref="X30:AE30"/>
    <mergeCell ref="O31:V31"/>
    <mergeCell ref="X31:AE31"/>
    <mergeCell ref="O32:V32"/>
    <mergeCell ref="X32:AE32"/>
    <mergeCell ref="X33:AE33"/>
    <mergeCell ref="O12:P12"/>
    <mergeCell ref="R12:S12"/>
    <mergeCell ref="O13:P13"/>
    <mergeCell ref="R13:S13"/>
    <mergeCell ref="O14:P14"/>
    <mergeCell ref="R14:S14"/>
    <mergeCell ref="U14:V14"/>
    <mergeCell ref="X14:Y14"/>
    <mergeCell ref="U12:V12"/>
    <mergeCell ref="X12:Y12"/>
    <mergeCell ref="AA12:AE13"/>
    <mergeCell ref="U13:V13"/>
    <mergeCell ref="X13:Y13"/>
    <mergeCell ref="V2:AD9"/>
    <mergeCell ref="C3:R7"/>
    <mergeCell ref="C8:R8"/>
    <mergeCell ref="C10:G10"/>
    <mergeCell ref="I10:AE10"/>
    <mergeCell ref="C12:D12"/>
    <mergeCell ref="F12:G12"/>
    <mergeCell ref="I13:J13"/>
    <mergeCell ref="I14:J14"/>
    <mergeCell ref="L14:M14"/>
    <mergeCell ref="C16:AE16"/>
    <mergeCell ref="I12:J12"/>
    <mergeCell ref="L12:M12"/>
    <mergeCell ref="C13:D13"/>
    <mergeCell ref="F13:G13"/>
    <mergeCell ref="L13:M13"/>
    <mergeCell ref="C14:D14"/>
    <mergeCell ref="F14:G14"/>
    <mergeCell ref="U26:V26"/>
    <mergeCell ref="X26:Y26"/>
    <mergeCell ref="AA26:AB26"/>
    <mergeCell ref="AD26:AE26"/>
  </mergeCells>
  <dataValidations>
    <dataValidation type="list" allowBlank="1" showErrorMessage="1" sqref="I30:I31">
      <formula1>"No,Yes"</formula1>
    </dataValidation>
  </dataValidations>
  <printOptions gridLines="1" horizontalCentered="1"/>
  <pageMargins bottom="0.0" footer="0.0" header="0.0" left="0.0" right="0.0" top="0.0"/>
  <pageSetup paperSize="9" cellComments="atEnd" orientation="landscape" pageOrder="overThenDown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9" width="14.5"/>
    <col customWidth="1" min="10" max="10" width="1.38"/>
    <col customWidth="1" min="11" max="15" width="14.5"/>
    <col customWidth="1" min="16" max="16" width="3.25"/>
    <col customWidth="1" min="17" max="17" width="0.75"/>
    <col customWidth="1" min="18" max="18" width="6.38"/>
  </cols>
  <sheetData>
    <row r="1" ht="37.5" customHeight="1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ht="26.25" customHeight="1">
      <c r="A2" s="84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85"/>
      <c r="R2" s="84"/>
    </row>
    <row r="3" ht="86.25" customHeight="1">
      <c r="A3" s="84"/>
      <c r="B3" s="26"/>
      <c r="C3" s="86" t="s">
        <v>42</v>
      </c>
      <c r="J3" s="87" t="s">
        <v>43</v>
      </c>
      <c r="P3" s="26"/>
      <c r="Q3" s="85"/>
      <c r="R3" s="84"/>
    </row>
    <row r="4" ht="11.25" customHeight="1">
      <c r="A4" s="88"/>
      <c r="B4" s="89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89"/>
      <c r="Q4" s="90"/>
      <c r="R4" s="88"/>
    </row>
    <row r="5" ht="30.0" customHeight="1">
      <c r="A5" s="84"/>
      <c r="B5" s="26"/>
      <c r="C5" s="91" t="s">
        <v>44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92"/>
      <c r="P5" s="26"/>
      <c r="Q5" s="85"/>
      <c r="R5" s="84"/>
    </row>
    <row r="6" ht="26.25" customHeight="1">
      <c r="A6" s="84"/>
      <c r="B6" s="26"/>
      <c r="C6" s="93" t="s">
        <v>45</v>
      </c>
      <c r="D6" s="69"/>
      <c r="E6" s="69"/>
      <c r="F6" s="94" t="s">
        <v>46</v>
      </c>
      <c r="G6" s="72"/>
      <c r="H6" s="72"/>
      <c r="I6" s="92"/>
      <c r="J6" s="26"/>
      <c r="K6" s="95" t="s">
        <v>47</v>
      </c>
      <c r="L6" s="96"/>
      <c r="M6" s="97">
        <f>IFERROR(IF($F$6="Metric (Kg)", ($I$9/ ($I$10*$I$10)), IF($F$6="Imperial (Lbs)", ($I$9/ ($I$11*$I$11)))), "")</f>
        <v>31.93003704</v>
      </c>
      <c r="N6" s="96"/>
      <c r="O6" s="98"/>
      <c r="P6" s="26"/>
      <c r="Q6" s="85"/>
      <c r="R6" s="84"/>
    </row>
    <row r="7" ht="26.25" customHeight="1">
      <c r="A7" s="84"/>
      <c r="B7" s="26"/>
      <c r="C7" s="99"/>
      <c r="D7" s="100"/>
      <c r="E7" s="100"/>
      <c r="F7" s="100"/>
      <c r="G7" s="100"/>
      <c r="H7" s="100"/>
      <c r="I7" s="101"/>
      <c r="J7" s="26"/>
      <c r="K7" s="102" t="s">
        <v>48</v>
      </c>
      <c r="L7" s="103"/>
      <c r="M7" s="104">
        <f>IFERROR(IF($F$6="Metric (Kg)", ($I$12/ ($I$10*$I$10)), IF($F$6="Imperial (Lbs)", ($I$12/ ($I$11*$I$11)))), "")</f>
        <v>24.32764727</v>
      </c>
      <c r="N7" s="103"/>
      <c r="O7" s="105"/>
      <c r="P7" s="26"/>
      <c r="Q7" s="85"/>
      <c r="R7" s="84"/>
    </row>
    <row r="8" ht="26.25" customHeight="1">
      <c r="A8" s="84"/>
      <c r="B8" s="26"/>
      <c r="C8" s="106" t="s">
        <v>49</v>
      </c>
      <c r="D8" s="107"/>
      <c r="E8" s="108">
        <v>45722.0</v>
      </c>
      <c r="F8" s="107"/>
      <c r="G8" s="109"/>
      <c r="H8" s="109"/>
      <c r="I8" s="110"/>
      <c r="J8" s="26"/>
      <c r="K8" s="111" t="s">
        <v>50</v>
      </c>
      <c r="L8" s="107"/>
      <c r="M8" s="112">
        <f>E9-E12</f>
        <v>50</v>
      </c>
      <c r="N8" s="107"/>
      <c r="O8" s="113" t="str">
        <f>IFERROR(IF($F$6="Metric (Kg)", "kg", IF($F$6="Imperial (Lbs)", "lbs")), "")</f>
        <v>lbs</v>
      </c>
      <c r="P8" s="26"/>
      <c r="Q8" s="85"/>
      <c r="R8" s="84"/>
    </row>
    <row r="9" ht="26.25" customHeight="1">
      <c r="A9" s="84"/>
      <c r="B9" s="26"/>
      <c r="C9" s="114" t="s">
        <v>51</v>
      </c>
      <c r="D9" s="115"/>
      <c r="E9" s="116">
        <v>210.0</v>
      </c>
      <c r="F9" s="115"/>
      <c r="G9" s="117" t="str">
        <f>IFERROR(IF($F$6="Metric (Kg)", "kg", IF($F$6="Imperial (Lbs)", "lbs")), "")</f>
        <v>lbs</v>
      </c>
      <c r="H9" s="118"/>
      <c r="I9" s="119">
        <f>IFERROR(IF($F$6="Imperial (Lbs)", $E$9*0.453592,IF($F$6="Metric (Kg)", $E$9)), "")</f>
        <v>95.25432</v>
      </c>
      <c r="J9" s="26"/>
      <c r="K9" s="120"/>
      <c r="L9" s="121"/>
      <c r="M9" s="121"/>
      <c r="N9" s="121"/>
      <c r="O9" s="122"/>
      <c r="P9" s="26"/>
      <c r="Q9" s="85"/>
      <c r="R9" s="84"/>
    </row>
    <row r="10" ht="26.25" customHeight="1">
      <c r="A10" s="84"/>
      <c r="B10" s="26"/>
      <c r="C10" s="106" t="s">
        <v>52</v>
      </c>
      <c r="D10" s="107"/>
      <c r="E10" s="123">
        <v>182.0</v>
      </c>
      <c r="F10" s="107"/>
      <c r="G10" s="124" t="s">
        <v>53</v>
      </c>
      <c r="H10" s="109"/>
      <c r="I10" s="110">
        <f>E10/100</f>
        <v>1.82</v>
      </c>
      <c r="J10" s="26"/>
      <c r="K10" s="125" t="s">
        <v>54</v>
      </c>
      <c r="L10" s="69"/>
      <c r="M10" s="126" t="s">
        <v>55</v>
      </c>
      <c r="N10" s="69"/>
      <c r="O10" s="127"/>
      <c r="P10" s="26"/>
      <c r="Q10" s="85"/>
      <c r="R10" s="84"/>
    </row>
    <row r="11" ht="26.25" customHeight="1">
      <c r="A11" s="88"/>
      <c r="B11" s="89"/>
      <c r="C11" s="114" t="s">
        <v>56</v>
      </c>
      <c r="D11" s="115"/>
      <c r="E11" s="117">
        <v>5.0</v>
      </c>
      <c r="F11" s="117" t="s">
        <v>57</v>
      </c>
      <c r="G11" s="117">
        <v>8.0</v>
      </c>
      <c r="H11" s="117" t="s">
        <v>58</v>
      </c>
      <c r="I11" s="128">
        <f>(($E$11*30.48) + (G11*2.54)) / 100</f>
        <v>1.7272</v>
      </c>
      <c r="J11" s="26"/>
      <c r="K11" s="129" t="s">
        <v>59</v>
      </c>
      <c r="M11" s="130" t="s">
        <v>60</v>
      </c>
      <c r="O11" s="131"/>
      <c r="P11" s="89"/>
      <c r="Q11" s="90"/>
      <c r="R11" s="88"/>
    </row>
    <row r="12" ht="26.25" customHeight="1">
      <c r="A12" s="84"/>
      <c r="B12" s="26"/>
      <c r="C12" s="106" t="s">
        <v>61</v>
      </c>
      <c r="D12" s="107"/>
      <c r="E12" s="112">
        <v>160.0</v>
      </c>
      <c r="F12" s="107"/>
      <c r="G12" s="124" t="str">
        <f>IFERROR(IF($F$6="Metric (Kg)", "kg", IF($F$6="Imperial (Lbs)", "lbs")), "")</f>
        <v>lbs</v>
      </c>
      <c r="H12" s="109"/>
      <c r="I12" s="132">
        <f>IFERROR(IF($F$6="Imperial (Lbs)", $E$12*0.453592,IF($F$6="Metric (Kg)", $E$12)), "")</f>
        <v>72.57472</v>
      </c>
      <c r="J12" s="26"/>
      <c r="K12" s="129" t="s">
        <v>62</v>
      </c>
      <c r="M12" s="130" t="s">
        <v>63</v>
      </c>
      <c r="O12" s="131"/>
      <c r="P12" s="26"/>
      <c r="Q12" s="85"/>
      <c r="R12" s="84"/>
    </row>
    <row r="13" ht="26.25" customHeight="1">
      <c r="A13" s="84"/>
      <c r="B13" s="26"/>
      <c r="C13" s="114" t="s">
        <v>64</v>
      </c>
      <c r="D13" s="115"/>
      <c r="E13" s="133">
        <v>46031.0</v>
      </c>
      <c r="F13" s="115"/>
      <c r="G13" s="118"/>
      <c r="H13" s="118"/>
      <c r="I13" s="128"/>
      <c r="J13" s="26"/>
      <c r="K13" s="129" t="s">
        <v>65</v>
      </c>
      <c r="M13" s="134" t="s">
        <v>66</v>
      </c>
      <c r="O13" s="131"/>
      <c r="P13" s="26"/>
      <c r="Q13" s="85"/>
      <c r="R13" s="84"/>
    </row>
    <row r="14" ht="26.25" customHeight="1">
      <c r="A14" s="84"/>
      <c r="B14" s="26"/>
      <c r="C14" s="135"/>
      <c r="D14" s="136"/>
      <c r="E14" s="137"/>
      <c r="F14" s="136"/>
      <c r="G14" s="138"/>
      <c r="H14" s="138"/>
      <c r="I14" s="139"/>
      <c r="J14" s="26"/>
      <c r="K14" s="140" t="s">
        <v>67</v>
      </c>
      <c r="L14" s="34"/>
      <c r="M14" s="141" t="s">
        <v>68</v>
      </c>
      <c r="N14" s="34"/>
      <c r="O14" s="142"/>
      <c r="P14" s="26"/>
      <c r="Q14" s="85"/>
      <c r="R14" s="84"/>
    </row>
    <row r="15" ht="11.25" customHeight="1">
      <c r="A15" s="88"/>
      <c r="B15" s="89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89"/>
      <c r="Q15" s="90"/>
      <c r="R15" s="88"/>
    </row>
    <row r="16" ht="176.25" customHeight="1">
      <c r="A16" s="88"/>
      <c r="B16" s="89"/>
      <c r="C16" s="143"/>
      <c r="D16" s="143"/>
      <c r="E16" s="143"/>
      <c r="F16" s="143"/>
      <c r="G16" s="143"/>
      <c r="H16" s="143"/>
      <c r="I16" s="143"/>
      <c r="J16" s="144"/>
      <c r="K16" s="145" t="s">
        <v>69</v>
      </c>
      <c r="P16" s="89"/>
      <c r="Q16" s="90"/>
      <c r="R16" s="88"/>
    </row>
    <row r="17" ht="11.25" customHeight="1">
      <c r="A17" s="88"/>
      <c r="B17" s="89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89"/>
      <c r="Q17" s="90"/>
      <c r="R17" s="88"/>
    </row>
    <row r="18" ht="30.0" customHeight="1">
      <c r="A18" s="84"/>
      <c r="B18" s="26"/>
      <c r="C18" s="68" t="s">
        <v>70</v>
      </c>
      <c r="D18" s="69"/>
      <c r="E18" s="69"/>
      <c r="F18" s="69"/>
      <c r="G18" s="69"/>
      <c r="H18" s="69"/>
      <c r="I18" s="23"/>
      <c r="J18" s="146"/>
      <c r="K18" s="68" t="s">
        <v>71</v>
      </c>
      <c r="L18" s="69"/>
      <c r="M18" s="69"/>
      <c r="N18" s="69"/>
      <c r="O18" s="23"/>
      <c r="P18" s="26"/>
      <c r="Q18" s="85"/>
      <c r="R18" s="84"/>
    </row>
    <row r="19" ht="26.25" customHeight="1">
      <c r="A19" s="84"/>
      <c r="B19" s="26"/>
      <c r="C19" s="147" t="s">
        <v>72</v>
      </c>
      <c r="D19" s="148" t="s">
        <v>73</v>
      </c>
      <c r="E19" s="149" t="s">
        <v>74</v>
      </c>
      <c r="F19" s="150" t="s">
        <v>75</v>
      </c>
      <c r="G19" s="151" t="s">
        <v>76</v>
      </c>
      <c r="H19" s="152"/>
      <c r="I19" s="153" t="s">
        <v>54</v>
      </c>
      <c r="J19" s="26"/>
      <c r="K19" s="154" t="s">
        <v>77</v>
      </c>
      <c r="L19" s="155" t="s">
        <v>75</v>
      </c>
      <c r="M19" s="156" t="s">
        <v>78</v>
      </c>
      <c r="N19" s="69"/>
      <c r="O19" s="157" t="s">
        <v>79</v>
      </c>
      <c r="P19" s="26"/>
      <c r="Q19" s="85"/>
      <c r="R19" s="84"/>
    </row>
    <row r="20" ht="26.25" customHeight="1">
      <c r="A20" s="84"/>
      <c r="B20" s="26"/>
      <c r="C20" s="158">
        <v>1.0</v>
      </c>
      <c r="D20" s="159">
        <v>45722.0</v>
      </c>
      <c r="E20" s="160">
        <v>210.0</v>
      </c>
      <c r="F20" s="161" t="str">
        <f t="shared" ref="F20:F71" si="1">IFERROR(IF($F$6="Metric (Kg)", "kg", IF($F$6="Imperial (Lbs)", "lbs")), "")</f>
        <v>lbs</v>
      </c>
      <c r="G20" s="162">
        <f t="shared" ref="G20:G71" si="2">IF(E20="", "", E20-$E$20)</f>
        <v>0</v>
      </c>
      <c r="H20" s="163"/>
      <c r="I20" s="164">
        <f t="shared" ref="I20:I71" si="3">IFERROR(IF(E20="", "", IF($F$6="Metric (Kg)", (E20/ ($I$10*$I$10)), IF($F$6="Imperial (Lbs)", (E20*0.453592/ ($I$11*$I$11))))), "")</f>
        <v>31.93003704</v>
      </c>
      <c r="J20" s="26"/>
      <c r="K20" s="158">
        <v>1.0</v>
      </c>
      <c r="L20" s="161" t="str">
        <f t="shared" ref="L20:L71" si="4">IFERROR(IF($F$6="Metric (Kg)", "kg", IF($F$6="Imperial (Lbs)", "lbs")), "")</f>
        <v>lbs</v>
      </c>
      <c r="M20" s="165" t="s">
        <v>80</v>
      </c>
      <c r="N20" s="163"/>
      <c r="O20" s="166" t="b">
        <v>0</v>
      </c>
      <c r="P20" s="26"/>
      <c r="Q20" s="85"/>
      <c r="R20" s="84"/>
    </row>
    <row r="21" ht="26.25" customHeight="1">
      <c r="A21" s="84"/>
      <c r="B21" s="26"/>
      <c r="C21" s="167">
        <v>2.0</v>
      </c>
      <c r="D21" s="168">
        <v>45730.0</v>
      </c>
      <c r="E21" s="169">
        <v>205.0</v>
      </c>
      <c r="F21" s="170" t="str">
        <f t="shared" si="1"/>
        <v>lbs</v>
      </c>
      <c r="G21" s="171">
        <f t="shared" si="2"/>
        <v>-5</v>
      </c>
      <c r="H21" s="107"/>
      <c r="I21" s="172">
        <f t="shared" si="3"/>
        <v>31.16979807</v>
      </c>
      <c r="J21" s="26"/>
      <c r="K21" s="167">
        <v>2.0</v>
      </c>
      <c r="L21" s="170" t="str">
        <f t="shared" si="4"/>
        <v>lbs</v>
      </c>
      <c r="M21" s="173" t="s">
        <v>81</v>
      </c>
      <c r="N21" s="107"/>
      <c r="O21" s="174" t="b">
        <v>0</v>
      </c>
      <c r="P21" s="26"/>
      <c r="Q21" s="85"/>
      <c r="R21" s="84"/>
    </row>
    <row r="22" ht="26.25" customHeight="1">
      <c r="A22" s="84"/>
      <c r="B22" s="26"/>
      <c r="C22" s="175">
        <v>3.0</v>
      </c>
      <c r="D22" s="176">
        <v>45744.0</v>
      </c>
      <c r="E22" s="177">
        <v>202.0</v>
      </c>
      <c r="F22" s="178" t="str">
        <f t="shared" si="1"/>
        <v>lbs</v>
      </c>
      <c r="G22" s="179">
        <f t="shared" si="2"/>
        <v>-8</v>
      </c>
      <c r="H22" s="115"/>
      <c r="I22" s="180">
        <f t="shared" si="3"/>
        <v>30.71365468</v>
      </c>
      <c r="J22" s="26"/>
      <c r="K22" s="175">
        <v>3.0</v>
      </c>
      <c r="L22" s="178" t="str">
        <f t="shared" si="4"/>
        <v>lbs</v>
      </c>
      <c r="M22" s="181" t="s">
        <v>82</v>
      </c>
      <c r="N22" s="115"/>
      <c r="O22" s="182" t="b">
        <v>0</v>
      </c>
      <c r="P22" s="26"/>
      <c r="Q22" s="85"/>
      <c r="R22" s="84"/>
    </row>
    <row r="23" ht="26.25" customHeight="1">
      <c r="A23" s="84"/>
      <c r="B23" s="26"/>
      <c r="C23" s="167">
        <v>4.0</v>
      </c>
      <c r="D23" s="168">
        <v>45750.0</v>
      </c>
      <c r="E23" s="169">
        <v>200.0</v>
      </c>
      <c r="F23" s="170" t="str">
        <f t="shared" si="1"/>
        <v>lbs</v>
      </c>
      <c r="G23" s="171">
        <f t="shared" si="2"/>
        <v>-10</v>
      </c>
      <c r="H23" s="107"/>
      <c r="I23" s="172">
        <f t="shared" si="3"/>
        <v>30.40955909</v>
      </c>
      <c r="J23" s="26"/>
      <c r="K23" s="167">
        <v>4.0</v>
      </c>
      <c r="L23" s="170" t="str">
        <f t="shared" si="4"/>
        <v>lbs</v>
      </c>
      <c r="M23" s="173" t="s">
        <v>83</v>
      </c>
      <c r="N23" s="107"/>
      <c r="O23" s="174" t="b">
        <v>0</v>
      </c>
      <c r="P23" s="26"/>
      <c r="Q23" s="85"/>
      <c r="R23" s="84"/>
    </row>
    <row r="24" ht="26.25" customHeight="1">
      <c r="A24" s="84"/>
      <c r="B24" s="26"/>
      <c r="C24" s="175">
        <v>5.0</v>
      </c>
      <c r="D24" s="176">
        <v>45755.0</v>
      </c>
      <c r="E24" s="177">
        <v>199.0</v>
      </c>
      <c r="F24" s="178" t="str">
        <f t="shared" si="1"/>
        <v>lbs</v>
      </c>
      <c r="G24" s="179">
        <f t="shared" si="2"/>
        <v>-11</v>
      </c>
      <c r="H24" s="115"/>
      <c r="I24" s="180">
        <f t="shared" si="3"/>
        <v>30.25751129</v>
      </c>
      <c r="J24" s="26"/>
      <c r="K24" s="175">
        <v>5.0</v>
      </c>
      <c r="L24" s="178" t="str">
        <f t="shared" si="4"/>
        <v>lbs</v>
      </c>
      <c r="M24" s="181" t="s">
        <v>84</v>
      </c>
      <c r="N24" s="115"/>
      <c r="O24" s="182" t="b">
        <v>0</v>
      </c>
      <c r="P24" s="26"/>
      <c r="Q24" s="85"/>
      <c r="R24" s="84"/>
    </row>
    <row r="25" ht="26.25" customHeight="1">
      <c r="A25" s="84"/>
      <c r="B25" s="26"/>
      <c r="C25" s="167">
        <v>6.0</v>
      </c>
      <c r="D25" s="168"/>
      <c r="E25" s="169"/>
      <c r="F25" s="170" t="str">
        <f t="shared" si="1"/>
        <v>lbs</v>
      </c>
      <c r="G25" s="171" t="str">
        <f t="shared" si="2"/>
        <v/>
      </c>
      <c r="H25" s="107"/>
      <c r="I25" s="172" t="str">
        <f t="shared" si="3"/>
        <v/>
      </c>
      <c r="J25" s="26"/>
      <c r="K25" s="167">
        <v>6.0</v>
      </c>
      <c r="L25" s="170" t="str">
        <f t="shared" si="4"/>
        <v>lbs</v>
      </c>
      <c r="M25" s="173" t="s">
        <v>85</v>
      </c>
      <c r="N25" s="107"/>
      <c r="O25" s="174" t="b">
        <v>0</v>
      </c>
      <c r="P25" s="26"/>
      <c r="Q25" s="85"/>
      <c r="R25" s="84"/>
    </row>
    <row r="26" ht="26.25" customHeight="1">
      <c r="A26" s="84"/>
      <c r="B26" s="26"/>
      <c r="C26" s="175">
        <v>7.0</v>
      </c>
      <c r="D26" s="176"/>
      <c r="E26" s="177"/>
      <c r="F26" s="178" t="str">
        <f t="shared" si="1"/>
        <v>lbs</v>
      </c>
      <c r="G26" s="179" t="str">
        <f t="shared" si="2"/>
        <v/>
      </c>
      <c r="H26" s="115"/>
      <c r="I26" s="180" t="str">
        <f t="shared" si="3"/>
        <v/>
      </c>
      <c r="J26" s="26"/>
      <c r="K26" s="175">
        <v>7.0</v>
      </c>
      <c r="L26" s="178" t="str">
        <f t="shared" si="4"/>
        <v>lbs</v>
      </c>
      <c r="M26" s="181" t="s">
        <v>86</v>
      </c>
      <c r="N26" s="115"/>
      <c r="O26" s="182" t="b">
        <v>0</v>
      </c>
      <c r="P26" s="26"/>
      <c r="Q26" s="85"/>
      <c r="R26" s="84"/>
    </row>
    <row r="27" ht="26.25" customHeight="1">
      <c r="A27" s="84"/>
      <c r="B27" s="26"/>
      <c r="C27" s="167">
        <v>8.0</v>
      </c>
      <c r="D27" s="168"/>
      <c r="E27" s="169"/>
      <c r="F27" s="170" t="str">
        <f t="shared" si="1"/>
        <v>lbs</v>
      </c>
      <c r="G27" s="171" t="str">
        <f t="shared" si="2"/>
        <v/>
      </c>
      <c r="H27" s="107"/>
      <c r="I27" s="172" t="str">
        <f t="shared" si="3"/>
        <v/>
      </c>
      <c r="J27" s="26"/>
      <c r="K27" s="167">
        <v>8.0</v>
      </c>
      <c r="L27" s="170" t="str">
        <f t="shared" si="4"/>
        <v>lbs</v>
      </c>
      <c r="M27" s="173" t="s">
        <v>87</v>
      </c>
      <c r="N27" s="107"/>
      <c r="O27" s="174" t="b">
        <v>0</v>
      </c>
      <c r="P27" s="26"/>
      <c r="Q27" s="85"/>
      <c r="R27" s="84"/>
    </row>
    <row r="28" ht="26.25" customHeight="1">
      <c r="A28" s="84"/>
      <c r="B28" s="26"/>
      <c r="C28" s="175">
        <v>9.0</v>
      </c>
      <c r="D28" s="176"/>
      <c r="E28" s="177"/>
      <c r="F28" s="178" t="str">
        <f t="shared" si="1"/>
        <v>lbs</v>
      </c>
      <c r="G28" s="179" t="str">
        <f t="shared" si="2"/>
        <v/>
      </c>
      <c r="H28" s="115"/>
      <c r="I28" s="180" t="str">
        <f t="shared" si="3"/>
        <v/>
      </c>
      <c r="J28" s="26"/>
      <c r="K28" s="175">
        <v>9.0</v>
      </c>
      <c r="L28" s="178" t="str">
        <f t="shared" si="4"/>
        <v>lbs</v>
      </c>
      <c r="M28" s="181" t="s">
        <v>88</v>
      </c>
      <c r="N28" s="115"/>
      <c r="O28" s="182" t="b">
        <v>0</v>
      </c>
      <c r="P28" s="26"/>
      <c r="Q28" s="85"/>
      <c r="R28" s="84"/>
    </row>
    <row r="29" ht="26.25" customHeight="1">
      <c r="A29" s="84"/>
      <c r="B29" s="26"/>
      <c r="C29" s="167">
        <v>10.0</v>
      </c>
      <c r="D29" s="168"/>
      <c r="E29" s="169"/>
      <c r="F29" s="170" t="str">
        <f t="shared" si="1"/>
        <v>lbs</v>
      </c>
      <c r="G29" s="171" t="str">
        <f t="shared" si="2"/>
        <v/>
      </c>
      <c r="H29" s="107"/>
      <c r="I29" s="172" t="str">
        <f t="shared" si="3"/>
        <v/>
      </c>
      <c r="J29" s="26"/>
      <c r="K29" s="167">
        <v>10.0</v>
      </c>
      <c r="L29" s="170" t="str">
        <f t="shared" si="4"/>
        <v>lbs</v>
      </c>
      <c r="M29" s="183" t="s">
        <v>89</v>
      </c>
      <c r="N29" s="107"/>
      <c r="O29" s="174" t="b">
        <v>0</v>
      </c>
      <c r="P29" s="26"/>
      <c r="Q29" s="85"/>
      <c r="R29" s="84"/>
    </row>
    <row r="30" ht="26.25" customHeight="1">
      <c r="A30" s="84"/>
      <c r="B30" s="24"/>
      <c r="C30" s="175">
        <v>11.0</v>
      </c>
      <c r="D30" s="176"/>
      <c r="E30" s="177"/>
      <c r="F30" s="178" t="str">
        <f t="shared" si="1"/>
        <v>lbs</v>
      </c>
      <c r="G30" s="179" t="str">
        <f t="shared" si="2"/>
        <v/>
      </c>
      <c r="H30" s="115"/>
      <c r="I30" s="180" t="str">
        <f t="shared" si="3"/>
        <v/>
      </c>
      <c r="J30" s="26"/>
      <c r="K30" s="175">
        <v>11.0</v>
      </c>
      <c r="L30" s="178" t="str">
        <f t="shared" si="4"/>
        <v>lbs</v>
      </c>
      <c r="M30" s="181"/>
      <c r="N30" s="115"/>
      <c r="O30" s="182" t="b">
        <v>0</v>
      </c>
      <c r="P30" s="24"/>
      <c r="Q30" s="85"/>
      <c r="R30" s="84"/>
    </row>
    <row r="31" ht="26.25" customHeight="1">
      <c r="A31" s="84"/>
      <c r="B31" s="24"/>
      <c r="C31" s="167">
        <v>12.0</v>
      </c>
      <c r="D31" s="168"/>
      <c r="E31" s="169"/>
      <c r="F31" s="170" t="str">
        <f t="shared" si="1"/>
        <v>lbs</v>
      </c>
      <c r="G31" s="171" t="str">
        <f t="shared" si="2"/>
        <v/>
      </c>
      <c r="H31" s="107"/>
      <c r="I31" s="172" t="str">
        <f t="shared" si="3"/>
        <v/>
      </c>
      <c r="J31" s="26"/>
      <c r="K31" s="167">
        <v>12.0</v>
      </c>
      <c r="L31" s="170" t="str">
        <f t="shared" si="4"/>
        <v>lbs</v>
      </c>
      <c r="M31" s="173"/>
      <c r="N31" s="107"/>
      <c r="O31" s="174" t="b">
        <v>0</v>
      </c>
      <c r="P31" s="24"/>
      <c r="Q31" s="85"/>
      <c r="R31" s="84"/>
    </row>
    <row r="32" ht="26.25" customHeight="1">
      <c r="A32" s="84"/>
      <c r="B32" s="24"/>
      <c r="C32" s="175">
        <v>13.0</v>
      </c>
      <c r="D32" s="176"/>
      <c r="E32" s="177"/>
      <c r="F32" s="178" t="str">
        <f t="shared" si="1"/>
        <v>lbs</v>
      </c>
      <c r="G32" s="179" t="str">
        <f t="shared" si="2"/>
        <v/>
      </c>
      <c r="H32" s="115"/>
      <c r="I32" s="180" t="str">
        <f t="shared" si="3"/>
        <v/>
      </c>
      <c r="J32" s="26"/>
      <c r="K32" s="175">
        <v>13.0</v>
      </c>
      <c r="L32" s="178" t="str">
        <f t="shared" si="4"/>
        <v>lbs</v>
      </c>
      <c r="M32" s="184"/>
      <c r="N32" s="115"/>
      <c r="O32" s="182" t="b">
        <v>0</v>
      </c>
      <c r="P32" s="24"/>
      <c r="Q32" s="85"/>
      <c r="R32" s="84"/>
    </row>
    <row r="33" ht="26.25" customHeight="1">
      <c r="A33" s="84"/>
      <c r="B33" s="24"/>
      <c r="C33" s="167">
        <v>14.0</v>
      </c>
      <c r="D33" s="168"/>
      <c r="E33" s="169"/>
      <c r="F33" s="170" t="str">
        <f t="shared" si="1"/>
        <v>lbs</v>
      </c>
      <c r="G33" s="171" t="str">
        <f t="shared" si="2"/>
        <v/>
      </c>
      <c r="H33" s="107"/>
      <c r="I33" s="172" t="str">
        <f t="shared" si="3"/>
        <v/>
      </c>
      <c r="J33" s="26"/>
      <c r="K33" s="167">
        <v>14.0</v>
      </c>
      <c r="L33" s="170" t="str">
        <f t="shared" si="4"/>
        <v>lbs</v>
      </c>
      <c r="M33" s="173"/>
      <c r="N33" s="107"/>
      <c r="O33" s="174" t="b">
        <v>0</v>
      </c>
      <c r="P33" s="24"/>
      <c r="Q33" s="85"/>
      <c r="R33" s="84"/>
    </row>
    <row r="34" ht="26.25" customHeight="1">
      <c r="A34" s="84"/>
      <c r="B34" s="24"/>
      <c r="C34" s="175">
        <v>15.0</v>
      </c>
      <c r="D34" s="176"/>
      <c r="E34" s="177"/>
      <c r="F34" s="178" t="str">
        <f t="shared" si="1"/>
        <v>lbs</v>
      </c>
      <c r="G34" s="179" t="str">
        <f t="shared" si="2"/>
        <v/>
      </c>
      <c r="H34" s="115"/>
      <c r="I34" s="180" t="str">
        <f t="shared" si="3"/>
        <v/>
      </c>
      <c r="J34" s="26"/>
      <c r="K34" s="175">
        <v>15.0</v>
      </c>
      <c r="L34" s="178" t="str">
        <f t="shared" si="4"/>
        <v>lbs</v>
      </c>
      <c r="M34" s="184"/>
      <c r="N34" s="115"/>
      <c r="O34" s="182" t="b">
        <v>0</v>
      </c>
      <c r="P34" s="24"/>
      <c r="Q34" s="85"/>
      <c r="R34" s="84"/>
    </row>
    <row r="35" ht="26.25" customHeight="1">
      <c r="A35" s="84"/>
      <c r="B35" s="24"/>
      <c r="C35" s="167">
        <v>16.0</v>
      </c>
      <c r="D35" s="168"/>
      <c r="E35" s="169"/>
      <c r="F35" s="170" t="str">
        <f t="shared" si="1"/>
        <v>lbs</v>
      </c>
      <c r="G35" s="171" t="str">
        <f t="shared" si="2"/>
        <v/>
      </c>
      <c r="H35" s="107"/>
      <c r="I35" s="172" t="str">
        <f t="shared" si="3"/>
        <v/>
      </c>
      <c r="J35" s="26"/>
      <c r="K35" s="167">
        <v>16.0</v>
      </c>
      <c r="L35" s="170" t="str">
        <f t="shared" si="4"/>
        <v>lbs</v>
      </c>
      <c r="M35" s="173"/>
      <c r="N35" s="107"/>
      <c r="O35" s="174" t="b">
        <v>0</v>
      </c>
      <c r="P35" s="24"/>
      <c r="Q35" s="85"/>
      <c r="R35" s="84"/>
    </row>
    <row r="36" ht="26.25" customHeight="1">
      <c r="A36" s="84"/>
      <c r="B36" s="24"/>
      <c r="C36" s="175">
        <v>17.0</v>
      </c>
      <c r="D36" s="176"/>
      <c r="E36" s="177"/>
      <c r="F36" s="178" t="str">
        <f t="shared" si="1"/>
        <v>lbs</v>
      </c>
      <c r="G36" s="179" t="str">
        <f t="shared" si="2"/>
        <v/>
      </c>
      <c r="H36" s="115"/>
      <c r="I36" s="180" t="str">
        <f t="shared" si="3"/>
        <v/>
      </c>
      <c r="J36" s="26"/>
      <c r="K36" s="175">
        <v>17.0</v>
      </c>
      <c r="L36" s="178" t="str">
        <f t="shared" si="4"/>
        <v>lbs</v>
      </c>
      <c r="M36" s="184"/>
      <c r="N36" s="115"/>
      <c r="O36" s="182" t="b">
        <v>0</v>
      </c>
      <c r="P36" s="24"/>
      <c r="Q36" s="85"/>
      <c r="R36" s="84"/>
    </row>
    <row r="37" ht="26.25" customHeight="1">
      <c r="A37" s="84"/>
      <c r="B37" s="24"/>
      <c r="C37" s="167">
        <v>18.0</v>
      </c>
      <c r="D37" s="168"/>
      <c r="E37" s="169"/>
      <c r="F37" s="170" t="str">
        <f t="shared" si="1"/>
        <v>lbs</v>
      </c>
      <c r="G37" s="171" t="str">
        <f t="shared" si="2"/>
        <v/>
      </c>
      <c r="H37" s="107"/>
      <c r="I37" s="172" t="str">
        <f t="shared" si="3"/>
        <v/>
      </c>
      <c r="J37" s="26"/>
      <c r="K37" s="167">
        <v>18.0</v>
      </c>
      <c r="L37" s="170" t="str">
        <f t="shared" si="4"/>
        <v>lbs</v>
      </c>
      <c r="M37" s="173"/>
      <c r="N37" s="107"/>
      <c r="O37" s="174" t="b">
        <v>0</v>
      </c>
      <c r="P37" s="24"/>
      <c r="Q37" s="85"/>
      <c r="R37" s="84"/>
    </row>
    <row r="38" ht="26.25" customHeight="1">
      <c r="A38" s="84"/>
      <c r="B38" s="26"/>
      <c r="C38" s="175">
        <v>19.0</v>
      </c>
      <c r="D38" s="176"/>
      <c r="E38" s="177"/>
      <c r="F38" s="178" t="str">
        <f t="shared" si="1"/>
        <v>lbs</v>
      </c>
      <c r="G38" s="179" t="str">
        <f t="shared" si="2"/>
        <v/>
      </c>
      <c r="H38" s="115"/>
      <c r="I38" s="180" t="str">
        <f t="shared" si="3"/>
        <v/>
      </c>
      <c r="J38" s="26"/>
      <c r="K38" s="175">
        <v>19.0</v>
      </c>
      <c r="L38" s="178" t="str">
        <f t="shared" si="4"/>
        <v>lbs</v>
      </c>
      <c r="M38" s="184"/>
      <c r="N38" s="115"/>
      <c r="O38" s="182" t="b">
        <v>0</v>
      </c>
      <c r="P38" s="26"/>
      <c r="Q38" s="85"/>
      <c r="R38" s="84"/>
    </row>
    <row r="39" ht="26.25" customHeight="1">
      <c r="A39" s="84"/>
      <c r="B39" s="26"/>
      <c r="C39" s="167">
        <v>20.0</v>
      </c>
      <c r="D39" s="168"/>
      <c r="E39" s="169"/>
      <c r="F39" s="170" t="str">
        <f t="shared" si="1"/>
        <v>lbs</v>
      </c>
      <c r="G39" s="171" t="str">
        <f t="shared" si="2"/>
        <v/>
      </c>
      <c r="H39" s="107"/>
      <c r="I39" s="172" t="str">
        <f t="shared" si="3"/>
        <v/>
      </c>
      <c r="J39" s="26"/>
      <c r="K39" s="167">
        <v>20.0</v>
      </c>
      <c r="L39" s="170" t="str">
        <f t="shared" si="4"/>
        <v>lbs</v>
      </c>
      <c r="M39" s="173"/>
      <c r="N39" s="107"/>
      <c r="O39" s="174" t="b">
        <v>0</v>
      </c>
      <c r="P39" s="26"/>
      <c r="Q39" s="85"/>
      <c r="R39" s="84"/>
    </row>
    <row r="40" ht="26.25" customHeight="1">
      <c r="A40" s="84"/>
      <c r="B40" s="26"/>
      <c r="C40" s="175">
        <v>21.0</v>
      </c>
      <c r="D40" s="176"/>
      <c r="E40" s="177"/>
      <c r="F40" s="178" t="str">
        <f t="shared" si="1"/>
        <v>lbs</v>
      </c>
      <c r="G40" s="179" t="str">
        <f t="shared" si="2"/>
        <v/>
      </c>
      <c r="H40" s="115"/>
      <c r="I40" s="180" t="str">
        <f t="shared" si="3"/>
        <v/>
      </c>
      <c r="J40" s="26"/>
      <c r="K40" s="175">
        <v>21.0</v>
      </c>
      <c r="L40" s="178" t="str">
        <f t="shared" si="4"/>
        <v>lbs</v>
      </c>
      <c r="M40" s="181"/>
      <c r="N40" s="115"/>
      <c r="O40" s="182" t="b">
        <v>0</v>
      </c>
      <c r="P40" s="26"/>
      <c r="Q40" s="85"/>
      <c r="R40" s="84"/>
    </row>
    <row r="41" ht="26.25" customHeight="1">
      <c r="A41" s="7"/>
      <c r="B41" s="8"/>
      <c r="C41" s="167">
        <v>22.0</v>
      </c>
      <c r="D41" s="168"/>
      <c r="E41" s="169"/>
      <c r="F41" s="170" t="str">
        <f t="shared" si="1"/>
        <v>lbs</v>
      </c>
      <c r="G41" s="171" t="str">
        <f t="shared" si="2"/>
        <v/>
      </c>
      <c r="H41" s="107"/>
      <c r="I41" s="172" t="str">
        <f t="shared" si="3"/>
        <v/>
      </c>
      <c r="J41" s="26"/>
      <c r="K41" s="167">
        <v>22.0</v>
      </c>
      <c r="L41" s="170" t="str">
        <f t="shared" si="4"/>
        <v>lbs</v>
      </c>
      <c r="M41" s="185"/>
      <c r="N41" s="107"/>
      <c r="O41" s="174" t="b">
        <v>0</v>
      </c>
      <c r="P41" s="8"/>
      <c r="Q41" s="9"/>
      <c r="R41" s="7"/>
    </row>
    <row r="42" ht="26.25" customHeight="1">
      <c r="A42" s="84"/>
      <c r="B42" s="26"/>
      <c r="C42" s="175">
        <v>23.0</v>
      </c>
      <c r="D42" s="176"/>
      <c r="E42" s="177"/>
      <c r="F42" s="178" t="str">
        <f t="shared" si="1"/>
        <v>lbs</v>
      </c>
      <c r="G42" s="179" t="str">
        <f t="shared" si="2"/>
        <v/>
      </c>
      <c r="H42" s="115"/>
      <c r="I42" s="180" t="str">
        <f t="shared" si="3"/>
        <v/>
      </c>
      <c r="J42" s="26"/>
      <c r="K42" s="175">
        <v>23.0</v>
      </c>
      <c r="L42" s="178" t="str">
        <f t="shared" si="4"/>
        <v>lbs</v>
      </c>
      <c r="M42" s="181"/>
      <c r="N42" s="115"/>
      <c r="O42" s="182" t="b">
        <v>0</v>
      </c>
      <c r="P42" s="26"/>
      <c r="Q42" s="85"/>
      <c r="R42" s="84"/>
    </row>
    <row r="43" ht="26.25" customHeight="1">
      <c r="A43" s="84"/>
      <c r="B43" s="26"/>
      <c r="C43" s="167">
        <v>24.0</v>
      </c>
      <c r="D43" s="168"/>
      <c r="E43" s="169"/>
      <c r="F43" s="170" t="str">
        <f t="shared" si="1"/>
        <v>lbs</v>
      </c>
      <c r="G43" s="171" t="str">
        <f t="shared" si="2"/>
        <v/>
      </c>
      <c r="H43" s="107"/>
      <c r="I43" s="172" t="str">
        <f t="shared" si="3"/>
        <v/>
      </c>
      <c r="J43" s="26"/>
      <c r="K43" s="167">
        <v>24.0</v>
      </c>
      <c r="L43" s="170" t="str">
        <f t="shared" si="4"/>
        <v>lbs</v>
      </c>
      <c r="M43" s="185"/>
      <c r="N43" s="107"/>
      <c r="O43" s="174" t="b">
        <v>0</v>
      </c>
      <c r="P43" s="26"/>
      <c r="Q43" s="85"/>
      <c r="R43" s="84"/>
    </row>
    <row r="44" ht="26.25" customHeight="1">
      <c r="A44" s="84"/>
      <c r="B44" s="26"/>
      <c r="C44" s="175">
        <v>25.0</v>
      </c>
      <c r="D44" s="176"/>
      <c r="E44" s="177"/>
      <c r="F44" s="178" t="str">
        <f t="shared" si="1"/>
        <v>lbs</v>
      </c>
      <c r="G44" s="179" t="str">
        <f t="shared" si="2"/>
        <v/>
      </c>
      <c r="H44" s="115"/>
      <c r="I44" s="180" t="str">
        <f t="shared" si="3"/>
        <v/>
      </c>
      <c r="J44" s="26"/>
      <c r="K44" s="175">
        <v>25.0</v>
      </c>
      <c r="L44" s="178" t="str">
        <f t="shared" si="4"/>
        <v>lbs</v>
      </c>
      <c r="M44" s="181"/>
      <c r="N44" s="115"/>
      <c r="O44" s="182" t="b">
        <v>0</v>
      </c>
      <c r="P44" s="26"/>
      <c r="Q44" s="85"/>
      <c r="R44" s="84"/>
    </row>
    <row r="45" ht="26.25" customHeight="1">
      <c r="A45" s="88"/>
      <c r="B45" s="89"/>
      <c r="C45" s="167">
        <v>26.0</v>
      </c>
      <c r="D45" s="168"/>
      <c r="E45" s="169"/>
      <c r="F45" s="170" t="str">
        <f t="shared" si="1"/>
        <v>lbs</v>
      </c>
      <c r="G45" s="171" t="str">
        <f t="shared" si="2"/>
        <v/>
      </c>
      <c r="H45" s="107"/>
      <c r="I45" s="172" t="str">
        <f t="shared" si="3"/>
        <v/>
      </c>
      <c r="J45" s="26"/>
      <c r="K45" s="167">
        <v>26.0</v>
      </c>
      <c r="L45" s="170" t="str">
        <f t="shared" si="4"/>
        <v>lbs</v>
      </c>
      <c r="M45" s="185"/>
      <c r="N45" s="107"/>
      <c r="O45" s="174" t="b">
        <v>0</v>
      </c>
      <c r="P45" s="89"/>
      <c r="Q45" s="90"/>
      <c r="R45" s="88"/>
    </row>
    <row r="46" ht="26.25" customHeight="1">
      <c r="A46" s="84"/>
      <c r="B46" s="26"/>
      <c r="C46" s="175">
        <v>27.0</v>
      </c>
      <c r="D46" s="176"/>
      <c r="E46" s="177"/>
      <c r="F46" s="178" t="str">
        <f t="shared" si="1"/>
        <v>lbs</v>
      </c>
      <c r="G46" s="179" t="str">
        <f t="shared" si="2"/>
        <v/>
      </c>
      <c r="H46" s="115"/>
      <c r="I46" s="180" t="str">
        <f t="shared" si="3"/>
        <v/>
      </c>
      <c r="J46" s="26"/>
      <c r="K46" s="175">
        <v>27.0</v>
      </c>
      <c r="L46" s="178" t="str">
        <f t="shared" si="4"/>
        <v>lbs</v>
      </c>
      <c r="M46" s="181"/>
      <c r="N46" s="115"/>
      <c r="O46" s="182" t="b">
        <v>0</v>
      </c>
      <c r="P46" s="26"/>
      <c r="Q46" s="85"/>
      <c r="R46" s="84"/>
    </row>
    <row r="47" ht="26.25" customHeight="1">
      <c r="A47" s="84"/>
      <c r="B47" s="26"/>
      <c r="C47" s="167">
        <v>28.0</v>
      </c>
      <c r="D47" s="168"/>
      <c r="E47" s="169"/>
      <c r="F47" s="170" t="str">
        <f t="shared" si="1"/>
        <v>lbs</v>
      </c>
      <c r="G47" s="171" t="str">
        <f t="shared" si="2"/>
        <v/>
      </c>
      <c r="H47" s="107"/>
      <c r="I47" s="172" t="str">
        <f t="shared" si="3"/>
        <v/>
      </c>
      <c r="J47" s="26"/>
      <c r="K47" s="167">
        <v>28.0</v>
      </c>
      <c r="L47" s="170" t="str">
        <f t="shared" si="4"/>
        <v>lbs</v>
      </c>
      <c r="M47" s="185"/>
      <c r="N47" s="107"/>
      <c r="O47" s="174" t="b">
        <v>0</v>
      </c>
      <c r="P47" s="26"/>
      <c r="Q47" s="85"/>
      <c r="R47" s="84"/>
    </row>
    <row r="48" ht="26.25" customHeight="1">
      <c r="A48" s="84"/>
      <c r="B48" s="26"/>
      <c r="C48" s="175">
        <v>29.0</v>
      </c>
      <c r="D48" s="176"/>
      <c r="E48" s="177"/>
      <c r="F48" s="178" t="str">
        <f t="shared" si="1"/>
        <v>lbs</v>
      </c>
      <c r="G48" s="179" t="str">
        <f t="shared" si="2"/>
        <v/>
      </c>
      <c r="H48" s="115"/>
      <c r="I48" s="180" t="str">
        <f t="shared" si="3"/>
        <v/>
      </c>
      <c r="J48" s="26"/>
      <c r="K48" s="175">
        <v>29.0</v>
      </c>
      <c r="L48" s="178" t="str">
        <f t="shared" si="4"/>
        <v>lbs</v>
      </c>
      <c r="M48" s="181"/>
      <c r="N48" s="115"/>
      <c r="O48" s="182" t="b">
        <v>0</v>
      </c>
      <c r="P48" s="26"/>
      <c r="Q48" s="85"/>
      <c r="R48" s="84"/>
    </row>
    <row r="49" ht="26.25" customHeight="1">
      <c r="A49" s="84"/>
      <c r="B49" s="26"/>
      <c r="C49" s="167">
        <v>30.0</v>
      </c>
      <c r="D49" s="168"/>
      <c r="E49" s="169"/>
      <c r="F49" s="170" t="str">
        <f t="shared" si="1"/>
        <v>lbs</v>
      </c>
      <c r="G49" s="171" t="str">
        <f t="shared" si="2"/>
        <v/>
      </c>
      <c r="H49" s="107"/>
      <c r="I49" s="172" t="str">
        <f t="shared" si="3"/>
        <v/>
      </c>
      <c r="J49" s="26"/>
      <c r="K49" s="167">
        <v>30.0</v>
      </c>
      <c r="L49" s="170" t="str">
        <f t="shared" si="4"/>
        <v>lbs</v>
      </c>
      <c r="M49" s="173"/>
      <c r="N49" s="107"/>
      <c r="O49" s="174" t="b">
        <v>0</v>
      </c>
      <c r="P49" s="26"/>
      <c r="Q49" s="85"/>
      <c r="R49" s="84"/>
    </row>
    <row r="50" ht="26.25" customHeight="1">
      <c r="A50" s="84"/>
      <c r="B50" s="26"/>
      <c r="C50" s="175">
        <v>31.0</v>
      </c>
      <c r="D50" s="176"/>
      <c r="E50" s="177"/>
      <c r="F50" s="178" t="str">
        <f t="shared" si="1"/>
        <v>lbs</v>
      </c>
      <c r="G50" s="179" t="str">
        <f t="shared" si="2"/>
        <v/>
      </c>
      <c r="H50" s="115"/>
      <c r="I50" s="180" t="str">
        <f t="shared" si="3"/>
        <v/>
      </c>
      <c r="J50" s="26"/>
      <c r="K50" s="175">
        <v>31.0</v>
      </c>
      <c r="L50" s="178" t="str">
        <f t="shared" si="4"/>
        <v>lbs</v>
      </c>
      <c r="M50" s="184"/>
      <c r="N50" s="115"/>
      <c r="O50" s="182" t="b">
        <v>0</v>
      </c>
      <c r="P50" s="26"/>
      <c r="Q50" s="85"/>
      <c r="R50" s="84"/>
    </row>
    <row r="51" ht="26.25" customHeight="1">
      <c r="A51" s="88"/>
      <c r="B51" s="89"/>
      <c r="C51" s="167">
        <v>32.0</v>
      </c>
      <c r="D51" s="168"/>
      <c r="E51" s="169"/>
      <c r="F51" s="170" t="str">
        <f t="shared" si="1"/>
        <v>lbs</v>
      </c>
      <c r="G51" s="171" t="str">
        <f t="shared" si="2"/>
        <v/>
      </c>
      <c r="H51" s="107"/>
      <c r="I51" s="172" t="str">
        <f t="shared" si="3"/>
        <v/>
      </c>
      <c r="J51" s="26"/>
      <c r="K51" s="167">
        <v>32.0</v>
      </c>
      <c r="L51" s="170" t="str">
        <f t="shared" si="4"/>
        <v>lbs</v>
      </c>
      <c r="M51" s="173"/>
      <c r="N51" s="107"/>
      <c r="O51" s="174" t="b">
        <v>0</v>
      </c>
      <c r="P51" s="89"/>
      <c r="Q51" s="90"/>
      <c r="R51" s="88"/>
    </row>
    <row r="52" ht="26.25" customHeight="1">
      <c r="A52" s="84"/>
      <c r="B52" s="26"/>
      <c r="C52" s="175">
        <v>33.0</v>
      </c>
      <c r="D52" s="176"/>
      <c r="E52" s="177"/>
      <c r="F52" s="178" t="str">
        <f t="shared" si="1"/>
        <v>lbs</v>
      </c>
      <c r="G52" s="179" t="str">
        <f t="shared" si="2"/>
        <v/>
      </c>
      <c r="H52" s="115"/>
      <c r="I52" s="180" t="str">
        <f t="shared" si="3"/>
        <v/>
      </c>
      <c r="J52" s="26"/>
      <c r="K52" s="175">
        <v>33.0</v>
      </c>
      <c r="L52" s="178" t="str">
        <f t="shared" si="4"/>
        <v>lbs</v>
      </c>
      <c r="M52" s="184"/>
      <c r="N52" s="115"/>
      <c r="O52" s="182" t="b">
        <v>0</v>
      </c>
      <c r="P52" s="26"/>
      <c r="Q52" s="85"/>
      <c r="R52" s="84"/>
    </row>
    <row r="53" ht="26.25" customHeight="1">
      <c r="A53" s="84"/>
      <c r="B53" s="26"/>
      <c r="C53" s="167">
        <v>34.0</v>
      </c>
      <c r="D53" s="168"/>
      <c r="E53" s="169"/>
      <c r="F53" s="170" t="str">
        <f t="shared" si="1"/>
        <v>lbs</v>
      </c>
      <c r="G53" s="171" t="str">
        <f t="shared" si="2"/>
        <v/>
      </c>
      <c r="H53" s="107"/>
      <c r="I53" s="172" t="str">
        <f t="shared" si="3"/>
        <v/>
      </c>
      <c r="J53" s="26"/>
      <c r="K53" s="167">
        <v>34.0</v>
      </c>
      <c r="L53" s="170" t="str">
        <f t="shared" si="4"/>
        <v>lbs</v>
      </c>
      <c r="M53" s="173"/>
      <c r="N53" s="107"/>
      <c r="O53" s="174" t="b">
        <v>0</v>
      </c>
      <c r="P53" s="26"/>
      <c r="Q53" s="85"/>
      <c r="R53" s="84"/>
    </row>
    <row r="54" ht="26.25" customHeight="1">
      <c r="A54" s="84"/>
      <c r="B54" s="26"/>
      <c r="C54" s="175">
        <v>35.0</v>
      </c>
      <c r="D54" s="176"/>
      <c r="E54" s="177"/>
      <c r="F54" s="178" t="str">
        <f t="shared" si="1"/>
        <v>lbs</v>
      </c>
      <c r="G54" s="179" t="str">
        <f t="shared" si="2"/>
        <v/>
      </c>
      <c r="H54" s="115"/>
      <c r="I54" s="180" t="str">
        <f t="shared" si="3"/>
        <v/>
      </c>
      <c r="J54" s="26"/>
      <c r="K54" s="175">
        <v>35.0</v>
      </c>
      <c r="L54" s="178" t="str">
        <f t="shared" si="4"/>
        <v>lbs</v>
      </c>
      <c r="M54" s="184"/>
      <c r="N54" s="115"/>
      <c r="O54" s="182" t="b">
        <v>0</v>
      </c>
      <c r="P54" s="26"/>
      <c r="Q54" s="85"/>
      <c r="R54" s="84"/>
    </row>
    <row r="55" ht="26.25" customHeight="1">
      <c r="A55" s="84"/>
      <c r="B55" s="26"/>
      <c r="C55" s="167">
        <v>36.0</v>
      </c>
      <c r="D55" s="168"/>
      <c r="E55" s="169"/>
      <c r="F55" s="170" t="str">
        <f t="shared" si="1"/>
        <v>lbs</v>
      </c>
      <c r="G55" s="171" t="str">
        <f t="shared" si="2"/>
        <v/>
      </c>
      <c r="H55" s="107"/>
      <c r="I55" s="172" t="str">
        <f t="shared" si="3"/>
        <v/>
      </c>
      <c r="J55" s="26"/>
      <c r="K55" s="167">
        <v>36.0</v>
      </c>
      <c r="L55" s="170" t="str">
        <f t="shared" si="4"/>
        <v>lbs</v>
      </c>
      <c r="M55" s="173"/>
      <c r="N55" s="107"/>
      <c r="O55" s="174" t="b">
        <v>0</v>
      </c>
      <c r="P55" s="26"/>
      <c r="Q55" s="85"/>
      <c r="R55" s="84"/>
    </row>
    <row r="56" ht="26.25" customHeight="1">
      <c r="A56" s="84"/>
      <c r="B56" s="26"/>
      <c r="C56" s="175">
        <v>37.0</v>
      </c>
      <c r="D56" s="176"/>
      <c r="E56" s="177"/>
      <c r="F56" s="178" t="str">
        <f t="shared" si="1"/>
        <v>lbs</v>
      </c>
      <c r="G56" s="179" t="str">
        <f t="shared" si="2"/>
        <v/>
      </c>
      <c r="H56" s="115"/>
      <c r="I56" s="180" t="str">
        <f t="shared" si="3"/>
        <v/>
      </c>
      <c r="J56" s="26"/>
      <c r="K56" s="175">
        <v>37.0</v>
      </c>
      <c r="L56" s="178" t="str">
        <f t="shared" si="4"/>
        <v>lbs</v>
      </c>
      <c r="M56" s="184"/>
      <c r="N56" s="115"/>
      <c r="O56" s="182" t="b">
        <v>0</v>
      </c>
      <c r="P56" s="26"/>
      <c r="Q56" s="85"/>
      <c r="R56" s="84"/>
    </row>
    <row r="57" ht="26.25" customHeight="1">
      <c r="A57" s="84"/>
      <c r="B57" s="26"/>
      <c r="C57" s="167">
        <v>38.0</v>
      </c>
      <c r="D57" s="168"/>
      <c r="E57" s="169"/>
      <c r="F57" s="170" t="str">
        <f t="shared" si="1"/>
        <v>lbs</v>
      </c>
      <c r="G57" s="171" t="str">
        <f t="shared" si="2"/>
        <v/>
      </c>
      <c r="H57" s="107"/>
      <c r="I57" s="172" t="str">
        <f t="shared" si="3"/>
        <v/>
      </c>
      <c r="J57" s="26"/>
      <c r="K57" s="167">
        <v>38.0</v>
      </c>
      <c r="L57" s="170" t="str">
        <f t="shared" si="4"/>
        <v>lbs</v>
      </c>
      <c r="M57" s="173"/>
      <c r="N57" s="107"/>
      <c r="O57" s="174" t="b">
        <v>0</v>
      </c>
      <c r="P57" s="26"/>
      <c r="Q57" s="85"/>
      <c r="R57" s="84"/>
    </row>
    <row r="58" ht="26.25" customHeight="1">
      <c r="A58" s="88"/>
      <c r="B58" s="89"/>
      <c r="C58" s="175">
        <v>39.0</v>
      </c>
      <c r="D58" s="176"/>
      <c r="E58" s="177"/>
      <c r="F58" s="178" t="str">
        <f t="shared" si="1"/>
        <v>lbs</v>
      </c>
      <c r="G58" s="179" t="str">
        <f t="shared" si="2"/>
        <v/>
      </c>
      <c r="H58" s="115"/>
      <c r="I58" s="180" t="str">
        <f t="shared" si="3"/>
        <v/>
      </c>
      <c r="J58" s="26"/>
      <c r="K58" s="175">
        <v>39.0</v>
      </c>
      <c r="L58" s="178" t="str">
        <f t="shared" si="4"/>
        <v>lbs</v>
      </c>
      <c r="M58" s="181"/>
      <c r="N58" s="115"/>
      <c r="O58" s="182" t="b">
        <v>0</v>
      </c>
      <c r="P58" s="89"/>
      <c r="Q58" s="90"/>
      <c r="R58" s="88"/>
    </row>
    <row r="59" ht="26.25" customHeight="1">
      <c r="A59" s="84"/>
      <c r="B59" s="26"/>
      <c r="C59" s="167">
        <v>40.0</v>
      </c>
      <c r="D59" s="168"/>
      <c r="E59" s="169"/>
      <c r="F59" s="170" t="str">
        <f t="shared" si="1"/>
        <v>lbs</v>
      </c>
      <c r="G59" s="171" t="str">
        <f t="shared" si="2"/>
        <v/>
      </c>
      <c r="H59" s="107"/>
      <c r="I59" s="172" t="str">
        <f t="shared" si="3"/>
        <v/>
      </c>
      <c r="J59" s="26"/>
      <c r="K59" s="167">
        <v>40.0</v>
      </c>
      <c r="L59" s="170" t="str">
        <f t="shared" si="4"/>
        <v>lbs</v>
      </c>
      <c r="M59" s="185"/>
      <c r="N59" s="107"/>
      <c r="O59" s="174" t="b">
        <v>0</v>
      </c>
      <c r="P59" s="26"/>
      <c r="Q59" s="85"/>
      <c r="R59" s="84"/>
    </row>
    <row r="60" ht="26.25" customHeight="1">
      <c r="A60" s="84"/>
      <c r="B60" s="26"/>
      <c r="C60" s="175">
        <v>41.0</v>
      </c>
      <c r="D60" s="176"/>
      <c r="E60" s="177"/>
      <c r="F60" s="178" t="str">
        <f t="shared" si="1"/>
        <v>lbs</v>
      </c>
      <c r="G60" s="179" t="str">
        <f t="shared" si="2"/>
        <v/>
      </c>
      <c r="H60" s="115"/>
      <c r="I60" s="180" t="str">
        <f t="shared" si="3"/>
        <v/>
      </c>
      <c r="J60" s="26"/>
      <c r="K60" s="175">
        <v>41.0</v>
      </c>
      <c r="L60" s="178" t="str">
        <f t="shared" si="4"/>
        <v>lbs</v>
      </c>
      <c r="M60" s="181"/>
      <c r="N60" s="115"/>
      <c r="O60" s="182" t="b">
        <v>0</v>
      </c>
      <c r="P60" s="26"/>
      <c r="Q60" s="85"/>
      <c r="R60" s="84"/>
    </row>
    <row r="61" ht="26.25" customHeight="1">
      <c r="A61" s="84"/>
      <c r="B61" s="26"/>
      <c r="C61" s="167">
        <v>42.0</v>
      </c>
      <c r="D61" s="168"/>
      <c r="E61" s="169"/>
      <c r="F61" s="170" t="str">
        <f t="shared" si="1"/>
        <v>lbs</v>
      </c>
      <c r="G61" s="171" t="str">
        <f t="shared" si="2"/>
        <v/>
      </c>
      <c r="H61" s="107"/>
      <c r="I61" s="172" t="str">
        <f t="shared" si="3"/>
        <v/>
      </c>
      <c r="J61" s="26"/>
      <c r="K61" s="167">
        <v>42.0</v>
      </c>
      <c r="L61" s="170" t="str">
        <f t="shared" si="4"/>
        <v>lbs</v>
      </c>
      <c r="M61" s="185"/>
      <c r="N61" s="107"/>
      <c r="O61" s="174" t="b">
        <v>0</v>
      </c>
      <c r="P61" s="26"/>
      <c r="Q61" s="85"/>
      <c r="R61" s="84"/>
    </row>
    <row r="62" ht="26.25" customHeight="1">
      <c r="A62" s="84"/>
      <c r="B62" s="26"/>
      <c r="C62" s="175">
        <v>43.0</v>
      </c>
      <c r="D62" s="176"/>
      <c r="E62" s="177"/>
      <c r="F62" s="178" t="str">
        <f t="shared" si="1"/>
        <v>lbs</v>
      </c>
      <c r="G62" s="179" t="str">
        <f t="shared" si="2"/>
        <v/>
      </c>
      <c r="H62" s="115"/>
      <c r="I62" s="180" t="str">
        <f t="shared" si="3"/>
        <v/>
      </c>
      <c r="J62" s="26"/>
      <c r="K62" s="175">
        <v>43.0</v>
      </c>
      <c r="L62" s="178" t="str">
        <f t="shared" si="4"/>
        <v>lbs</v>
      </c>
      <c r="M62" s="181"/>
      <c r="N62" s="115"/>
      <c r="O62" s="182" t="b">
        <v>0</v>
      </c>
      <c r="P62" s="26"/>
      <c r="Q62" s="85"/>
      <c r="R62" s="84"/>
    </row>
    <row r="63" ht="26.25" customHeight="1">
      <c r="A63" s="84"/>
      <c r="B63" s="26"/>
      <c r="C63" s="167">
        <v>44.0</v>
      </c>
      <c r="D63" s="168"/>
      <c r="E63" s="169"/>
      <c r="F63" s="170" t="str">
        <f t="shared" si="1"/>
        <v>lbs</v>
      </c>
      <c r="G63" s="171" t="str">
        <f t="shared" si="2"/>
        <v/>
      </c>
      <c r="H63" s="107"/>
      <c r="I63" s="172" t="str">
        <f t="shared" si="3"/>
        <v/>
      </c>
      <c r="J63" s="26"/>
      <c r="K63" s="167">
        <v>44.0</v>
      </c>
      <c r="L63" s="170" t="str">
        <f t="shared" si="4"/>
        <v>lbs</v>
      </c>
      <c r="M63" s="185"/>
      <c r="N63" s="107"/>
      <c r="O63" s="174" t="b">
        <v>0</v>
      </c>
      <c r="P63" s="26"/>
      <c r="Q63" s="85"/>
      <c r="R63" s="84"/>
    </row>
    <row r="64" ht="26.25" customHeight="1">
      <c r="A64" s="84"/>
      <c r="B64" s="26"/>
      <c r="C64" s="175">
        <v>45.0</v>
      </c>
      <c r="D64" s="176"/>
      <c r="E64" s="177"/>
      <c r="F64" s="178" t="str">
        <f t="shared" si="1"/>
        <v>lbs</v>
      </c>
      <c r="G64" s="179" t="str">
        <f t="shared" si="2"/>
        <v/>
      </c>
      <c r="H64" s="115"/>
      <c r="I64" s="180" t="str">
        <f t="shared" si="3"/>
        <v/>
      </c>
      <c r="J64" s="26"/>
      <c r="K64" s="175">
        <v>45.0</v>
      </c>
      <c r="L64" s="178" t="str">
        <f t="shared" si="4"/>
        <v>lbs</v>
      </c>
      <c r="M64" s="181"/>
      <c r="N64" s="115"/>
      <c r="O64" s="182" t="b">
        <v>0</v>
      </c>
      <c r="P64" s="26"/>
      <c r="Q64" s="85"/>
      <c r="R64" s="84"/>
    </row>
    <row r="65" ht="26.25" customHeight="1">
      <c r="A65" s="84"/>
      <c r="B65" s="26"/>
      <c r="C65" s="167">
        <v>46.0</v>
      </c>
      <c r="D65" s="168"/>
      <c r="E65" s="169"/>
      <c r="F65" s="170" t="str">
        <f t="shared" si="1"/>
        <v>lbs</v>
      </c>
      <c r="G65" s="171" t="str">
        <f t="shared" si="2"/>
        <v/>
      </c>
      <c r="H65" s="107"/>
      <c r="I65" s="172" t="str">
        <f t="shared" si="3"/>
        <v/>
      </c>
      <c r="J65" s="26"/>
      <c r="K65" s="167">
        <v>46.0</v>
      </c>
      <c r="L65" s="170" t="str">
        <f t="shared" si="4"/>
        <v>lbs</v>
      </c>
      <c r="M65" s="185"/>
      <c r="N65" s="107"/>
      <c r="O65" s="174" t="b">
        <v>0</v>
      </c>
      <c r="P65" s="26"/>
      <c r="Q65" s="85"/>
      <c r="R65" s="84"/>
    </row>
    <row r="66" ht="26.25" customHeight="1">
      <c r="A66" s="84"/>
      <c r="B66" s="26"/>
      <c r="C66" s="175">
        <v>47.0</v>
      </c>
      <c r="D66" s="176"/>
      <c r="E66" s="177"/>
      <c r="F66" s="178" t="str">
        <f t="shared" si="1"/>
        <v>lbs</v>
      </c>
      <c r="G66" s="179" t="str">
        <f t="shared" si="2"/>
        <v/>
      </c>
      <c r="H66" s="115"/>
      <c r="I66" s="180" t="str">
        <f t="shared" si="3"/>
        <v/>
      </c>
      <c r="J66" s="26"/>
      <c r="K66" s="175">
        <v>47.0</v>
      </c>
      <c r="L66" s="178" t="str">
        <f t="shared" si="4"/>
        <v>lbs</v>
      </c>
      <c r="M66" s="181"/>
      <c r="N66" s="115"/>
      <c r="O66" s="182" t="b">
        <v>0</v>
      </c>
      <c r="P66" s="26"/>
      <c r="Q66" s="85"/>
      <c r="R66" s="84"/>
    </row>
    <row r="67" ht="26.25" customHeight="1">
      <c r="A67" s="84"/>
      <c r="B67" s="26"/>
      <c r="C67" s="167">
        <v>48.0</v>
      </c>
      <c r="D67" s="168"/>
      <c r="E67" s="169"/>
      <c r="F67" s="170" t="str">
        <f t="shared" si="1"/>
        <v>lbs</v>
      </c>
      <c r="G67" s="171" t="str">
        <f t="shared" si="2"/>
        <v/>
      </c>
      <c r="H67" s="107"/>
      <c r="I67" s="172" t="str">
        <f t="shared" si="3"/>
        <v/>
      </c>
      <c r="J67" s="26"/>
      <c r="K67" s="167">
        <v>48.0</v>
      </c>
      <c r="L67" s="170" t="str">
        <f t="shared" si="4"/>
        <v>lbs</v>
      </c>
      <c r="M67" s="173"/>
      <c r="N67" s="107"/>
      <c r="O67" s="174" t="b">
        <v>0</v>
      </c>
      <c r="P67" s="26"/>
      <c r="Q67" s="85"/>
      <c r="R67" s="84"/>
    </row>
    <row r="68" ht="26.25" customHeight="1">
      <c r="A68" s="84"/>
      <c r="B68" s="26"/>
      <c r="C68" s="175">
        <v>49.0</v>
      </c>
      <c r="D68" s="176"/>
      <c r="E68" s="177"/>
      <c r="F68" s="178" t="str">
        <f t="shared" si="1"/>
        <v>lbs</v>
      </c>
      <c r="G68" s="179" t="str">
        <f t="shared" si="2"/>
        <v/>
      </c>
      <c r="H68" s="115"/>
      <c r="I68" s="180" t="str">
        <f t="shared" si="3"/>
        <v/>
      </c>
      <c r="J68" s="26"/>
      <c r="K68" s="175">
        <v>49.0</v>
      </c>
      <c r="L68" s="178" t="str">
        <f t="shared" si="4"/>
        <v>lbs</v>
      </c>
      <c r="M68" s="184"/>
      <c r="N68" s="115"/>
      <c r="O68" s="182" t="b">
        <v>0</v>
      </c>
      <c r="P68" s="26"/>
      <c r="Q68" s="85"/>
      <c r="R68" s="84"/>
    </row>
    <row r="69" ht="26.25" customHeight="1">
      <c r="A69" s="84"/>
      <c r="B69" s="26"/>
      <c r="C69" s="167">
        <v>50.0</v>
      </c>
      <c r="D69" s="168"/>
      <c r="E69" s="169"/>
      <c r="F69" s="170" t="str">
        <f t="shared" si="1"/>
        <v>lbs</v>
      </c>
      <c r="G69" s="171" t="str">
        <f t="shared" si="2"/>
        <v/>
      </c>
      <c r="H69" s="107"/>
      <c r="I69" s="172" t="str">
        <f t="shared" si="3"/>
        <v/>
      </c>
      <c r="J69" s="26"/>
      <c r="K69" s="167">
        <v>50.0</v>
      </c>
      <c r="L69" s="170" t="str">
        <f t="shared" si="4"/>
        <v>lbs</v>
      </c>
      <c r="M69" s="173"/>
      <c r="N69" s="107"/>
      <c r="O69" s="174" t="b">
        <v>0</v>
      </c>
      <c r="P69" s="26"/>
      <c r="Q69" s="85"/>
      <c r="R69" s="84"/>
    </row>
    <row r="70" ht="26.25" customHeight="1">
      <c r="A70" s="84"/>
      <c r="B70" s="26"/>
      <c r="C70" s="175">
        <v>51.0</v>
      </c>
      <c r="D70" s="176"/>
      <c r="E70" s="177"/>
      <c r="F70" s="178" t="str">
        <f t="shared" si="1"/>
        <v>lbs</v>
      </c>
      <c r="G70" s="179" t="str">
        <f t="shared" si="2"/>
        <v/>
      </c>
      <c r="H70" s="115"/>
      <c r="I70" s="180" t="str">
        <f t="shared" si="3"/>
        <v/>
      </c>
      <c r="J70" s="26"/>
      <c r="K70" s="175">
        <v>51.0</v>
      </c>
      <c r="L70" s="178" t="str">
        <f t="shared" si="4"/>
        <v>lbs</v>
      </c>
      <c r="M70" s="184"/>
      <c r="N70" s="115"/>
      <c r="O70" s="182" t="b">
        <v>0</v>
      </c>
      <c r="P70" s="26"/>
      <c r="Q70" s="85"/>
      <c r="R70" s="84"/>
    </row>
    <row r="71" ht="26.25" customHeight="1">
      <c r="A71" s="84"/>
      <c r="B71" s="26"/>
      <c r="C71" s="186">
        <v>52.0</v>
      </c>
      <c r="D71" s="187"/>
      <c r="E71" s="188"/>
      <c r="F71" s="189" t="str">
        <f t="shared" si="1"/>
        <v>lbs</v>
      </c>
      <c r="G71" s="190" t="str">
        <f t="shared" si="2"/>
        <v/>
      </c>
      <c r="H71" s="191"/>
      <c r="I71" s="192" t="str">
        <f t="shared" si="3"/>
        <v/>
      </c>
      <c r="J71" s="26"/>
      <c r="K71" s="186">
        <v>52.0</v>
      </c>
      <c r="L71" s="189" t="str">
        <f t="shared" si="4"/>
        <v>lbs</v>
      </c>
      <c r="M71" s="193"/>
      <c r="N71" s="191"/>
      <c r="O71" s="194" t="b">
        <v>0</v>
      </c>
      <c r="P71" s="26"/>
      <c r="Q71" s="85"/>
      <c r="R71" s="84"/>
    </row>
    <row r="72" ht="26.25" customHeight="1">
      <c r="A72" s="84"/>
      <c r="B72" s="26"/>
      <c r="C72" s="195"/>
      <c r="D72" s="195"/>
      <c r="E72" s="196">
        <f t="array" ref="E72">INDEX(E20:E71, COUNTA(E20:E71))</f>
        <v>199</v>
      </c>
      <c r="F72" s="197"/>
      <c r="G72" s="197"/>
      <c r="H72" s="197"/>
      <c r="I72" s="197"/>
      <c r="J72" s="26"/>
      <c r="K72" s="26"/>
      <c r="L72" s="26"/>
      <c r="M72" s="26"/>
      <c r="O72" s="26"/>
      <c r="P72" s="26"/>
      <c r="Q72" s="85"/>
      <c r="R72" s="84"/>
    </row>
    <row r="73" ht="3.75" customHeight="1">
      <c r="A73" s="84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O73" s="85"/>
      <c r="P73" s="85"/>
      <c r="Q73" s="85"/>
      <c r="R73" s="84"/>
    </row>
    <row r="74" ht="37.5" customHeight="1">
      <c r="A74" s="84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O74" s="84"/>
      <c r="P74" s="84"/>
      <c r="Q74" s="84"/>
      <c r="R74" s="84"/>
    </row>
  </sheetData>
  <mergeCells count="146">
    <mergeCell ref="K13:L13"/>
    <mergeCell ref="K14:L14"/>
    <mergeCell ref="M14:N14"/>
    <mergeCell ref="K16:O16"/>
    <mergeCell ref="K18:O18"/>
    <mergeCell ref="M19:N19"/>
    <mergeCell ref="M20:N20"/>
    <mergeCell ref="M21:N21"/>
    <mergeCell ref="M22:N22"/>
    <mergeCell ref="M30:N30"/>
    <mergeCell ref="M31:N31"/>
    <mergeCell ref="M23:N23"/>
    <mergeCell ref="M24:N24"/>
    <mergeCell ref="M25:N25"/>
    <mergeCell ref="M26:N26"/>
    <mergeCell ref="M27:N27"/>
    <mergeCell ref="M28:N28"/>
    <mergeCell ref="M29:N29"/>
    <mergeCell ref="C3:I3"/>
    <mergeCell ref="J3:O3"/>
    <mergeCell ref="C5:O5"/>
    <mergeCell ref="C6:E6"/>
    <mergeCell ref="F6:I6"/>
    <mergeCell ref="K6:L6"/>
    <mergeCell ref="M6:N6"/>
    <mergeCell ref="K7:L7"/>
    <mergeCell ref="M7:N7"/>
    <mergeCell ref="C8:D8"/>
    <mergeCell ref="E8:F8"/>
    <mergeCell ref="K8:L8"/>
    <mergeCell ref="M8:N8"/>
    <mergeCell ref="E9:F9"/>
    <mergeCell ref="C9:D9"/>
    <mergeCell ref="C10:D10"/>
    <mergeCell ref="E10:F10"/>
    <mergeCell ref="C11:D11"/>
    <mergeCell ref="C12:D12"/>
    <mergeCell ref="E12:F12"/>
    <mergeCell ref="E13:F13"/>
    <mergeCell ref="E14:F14"/>
    <mergeCell ref="K10:L10"/>
    <mergeCell ref="M10:N10"/>
    <mergeCell ref="K11:L11"/>
    <mergeCell ref="M11:N11"/>
    <mergeCell ref="K12:L12"/>
    <mergeCell ref="M12:N12"/>
    <mergeCell ref="M13:N13"/>
    <mergeCell ref="C13:D13"/>
    <mergeCell ref="C14:D14"/>
    <mergeCell ref="C18:I18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M36:N36"/>
    <mergeCell ref="M37:N37"/>
    <mergeCell ref="M59:N59"/>
    <mergeCell ref="M60:N60"/>
    <mergeCell ref="M52:N52"/>
    <mergeCell ref="M53:N53"/>
    <mergeCell ref="M54:N54"/>
    <mergeCell ref="M55:N55"/>
    <mergeCell ref="M56:N56"/>
    <mergeCell ref="M57:N57"/>
    <mergeCell ref="M58:N58"/>
    <mergeCell ref="M38:N38"/>
    <mergeCell ref="M39:N39"/>
    <mergeCell ref="M40:N40"/>
    <mergeCell ref="M41:N41"/>
    <mergeCell ref="M42:N42"/>
    <mergeCell ref="M43:N43"/>
    <mergeCell ref="M44:N44"/>
    <mergeCell ref="M45:N45"/>
    <mergeCell ref="M46:N46"/>
    <mergeCell ref="M47:N47"/>
    <mergeCell ref="M48:N48"/>
    <mergeCell ref="M49:N49"/>
    <mergeCell ref="M50:N50"/>
    <mergeCell ref="M51:N51"/>
    <mergeCell ref="M68:N68"/>
    <mergeCell ref="M69:N69"/>
    <mergeCell ref="M72:N72"/>
    <mergeCell ref="M73:N73"/>
    <mergeCell ref="M74:N74"/>
    <mergeCell ref="M61:N61"/>
    <mergeCell ref="M62:N62"/>
    <mergeCell ref="M63:N63"/>
    <mergeCell ref="M64:N64"/>
    <mergeCell ref="M65:N65"/>
    <mergeCell ref="M66:N66"/>
    <mergeCell ref="M67:N67"/>
    <mergeCell ref="G30:H30"/>
    <mergeCell ref="G31:H31"/>
    <mergeCell ref="G32:H32"/>
    <mergeCell ref="M32:N32"/>
    <mergeCell ref="M33:N33"/>
    <mergeCell ref="M34:N34"/>
    <mergeCell ref="M35:N35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59:H59"/>
    <mergeCell ref="G60:H60"/>
    <mergeCell ref="G68:H68"/>
    <mergeCell ref="G69:H69"/>
    <mergeCell ref="G70:H70"/>
    <mergeCell ref="M70:N70"/>
    <mergeCell ref="M71:N71"/>
    <mergeCell ref="G61:H61"/>
    <mergeCell ref="G62:H62"/>
    <mergeCell ref="G63:H63"/>
    <mergeCell ref="G64:H64"/>
    <mergeCell ref="G65:H65"/>
    <mergeCell ref="G66:H66"/>
    <mergeCell ref="G67:H67"/>
    <mergeCell ref="G71:H71"/>
  </mergeCells>
  <conditionalFormatting sqref="C11:D11">
    <cfRule type="expression" dxfId="1" priority="1">
      <formula>IF(F6="Metric (Kg)",1,0)</formula>
    </cfRule>
  </conditionalFormatting>
  <conditionalFormatting sqref="E11">
    <cfRule type="expression" dxfId="2" priority="2">
      <formula>IF(F6="Metric (Kg)",1,0)</formula>
    </cfRule>
  </conditionalFormatting>
  <conditionalFormatting sqref="F11">
    <cfRule type="expression" dxfId="1" priority="3">
      <formula>IF(F6="Metric (Kg)",1,0)</formula>
    </cfRule>
  </conditionalFormatting>
  <conditionalFormatting sqref="G11">
    <cfRule type="expression" dxfId="1" priority="4">
      <formula>IF(F6="Metric (Kg)",1,0)</formula>
    </cfRule>
  </conditionalFormatting>
  <conditionalFormatting sqref="H11">
    <cfRule type="expression" dxfId="1" priority="5">
      <formula>IF(F6="Metric (Kg)",1,0)</formula>
    </cfRule>
  </conditionalFormatting>
  <dataValidations>
    <dataValidation type="list" allowBlank="1" showErrorMessage="1" sqref="F6">
      <formula1>"Metric (Kg),Imperial (Lbs)"</formula1>
    </dataValidation>
    <dataValidation type="custom" allowBlank="1" showDropDown="1" sqref="E8 E13 D20:D71">
      <formula1>OR(NOT(ISERROR(DATEVALUE(D8))), AND(ISNUMBER(D8), LEFT(CELL("format", D8))="D"))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4" max="4" width="25.63"/>
    <col customWidth="1" min="6" max="9" width="6.38"/>
    <col customWidth="1" min="10" max="10" width="1.38"/>
    <col customWidth="1" min="12" max="12" width="25.63"/>
    <col customWidth="1" min="14" max="17" width="6.38"/>
    <col customWidth="1" min="18" max="18" width="1.38"/>
    <col customWidth="1" min="20" max="20" width="25.63"/>
    <col customWidth="1" min="22" max="25" width="6.38"/>
    <col customWidth="1" min="26" max="26" width="3.25"/>
    <col customWidth="1" min="27" max="27" width="0.75"/>
    <col customWidth="1" min="28" max="28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90"/>
      <c r="AB1" s="88"/>
    </row>
    <row r="2" ht="26.25" customHeight="1">
      <c r="A2" s="88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198"/>
      <c r="T2" s="89"/>
      <c r="U2" s="89"/>
      <c r="V2" s="89"/>
      <c r="W2" s="89"/>
      <c r="X2" s="89"/>
      <c r="Y2" s="89"/>
      <c r="Z2" s="89"/>
      <c r="AA2" s="90"/>
      <c r="AB2" s="88"/>
    </row>
    <row r="3" ht="26.25" customHeight="1">
      <c r="A3" s="88"/>
      <c r="B3" s="89"/>
      <c r="C3" s="199" t="s">
        <v>90</v>
      </c>
      <c r="J3" s="200"/>
      <c r="K3" s="201" t="s">
        <v>91</v>
      </c>
      <c r="L3" s="69"/>
      <c r="M3" s="69"/>
      <c r="N3" s="69"/>
      <c r="O3" s="69"/>
      <c r="P3" s="69"/>
      <c r="Q3" s="23"/>
      <c r="R3" s="202"/>
      <c r="S3" s="203" t="s">
        <v>92</v>
      </c>
      <c r="T3" s="204"/>
      <c r="U3" s="205" t="s">
        <v>93</v>
      </c>
      <c r="V3" s="206" t="s">
        <v>94</v>
      </c>
      <c r="W3" s="204"/>
      <c r="X3" s="207" t="s">
        <v>95</v>
      </c>
      <c r="Y3" s="208"/>
      <c r="Z3" s="89"/>
      <c r="AA3" s="90"/>
      <c r="AB3" s="88"/>
    </row>
    <row r="4" ht="26.25" customHeight="1">
      <c r="A4" s="88"/>
      <c r="B4" s="89"/>
      <c r="J4" s="89"/>
      <c r="K4" s="209" t="s">
        <v>45</v>
      </c>
      <c r="L4" s="210"/>
      <c r="M4" s="211" t="s">
        <v>46</v>
      </c>
      <c r="N4" s="212"/>
      <c r="O4" s="212"/>
      <c r="P4" s="212"/>
      <c r="Q4" s="210"/>
      <c r="R4" s="89"/>
      <c r="S4" s="213" t="s">
        <v>14</v>
      </c>
      <c r="T4" s="107"/>
      <c r="U4" s="214">
        <f>E27</f>
        <v>1860</v>
      </c>
      <c r="V4" s="215">
        <f t="shared" ref="V4:V10" si="1">$M$11</f>
        <v>1718.9</v>
      </c>
      <c r="W4" s="107"/>
      <c r="X4" s="215">
        <f t="shared" ref="X4:X11" si="2">U4-V4</f>
        <v>141.1</v>
      </c>
      <c r="Y4" s="216"/>
      <c r="Z4" s="89"/>
      <c r="AA4" s="90"/>
      <c r="AB4" s="88"/>
    </row>
    <row r="5" ht="26.25" customHeight="1">
      <c r="A5" s="88"/>
      <c r="B5" s="89"/>
      <c r="J5" s="89"/>
      <c r="K5" s="111" t="s">
        <v>96</v>
      </c>
      <c r="L5" s="216"/>
      <c r="M5" s="217" t="s">
        <v>97</v>
      </c>
      <c r="N5" s="218"/>
      <c r="O5" s="218"/>
      <c r="P5" s="218"/>
      <c r="Q5" s="216"/>
      <c r="R5" s="89"/>
      <c r="S5" s="219" t="s">
        <v>15</v>
      </c>
      <c r="T5" s="115"/>
      <c r="U5" s="220">
        <f>M27</f>
        <v>0</v>
      </c>
      <c r="V5" s="221">
        <f t="shared" si="1"/>
        <v>1718.9</v>
      </c>
      <c r="W5" s="115"/>
      <c r="X5" s="221">
        <f t="shared" si="2"/>
        <v>-1718.9</v>
      </c>
      <c r="Y5" s="222"/>
      <c r="Z5" s="89"/>
      <c r="AA5" s="90"/>
      <c r="AB5" s="88"/>
    </row>
    <row r="6" ht="26.25" customHeight="1">
      <c r="A6" s="88"/>
      <c r="B6" s="89"/>
      <c r="J6" s="89"/>
      <c r="K6" s="223" t="s">
        <v>98</v>
      </c>
      <c r="L6" s="222"/>
      <c r="M6" s="224">
        <v>35.0</v>
      </c>
      <c r="N6" s="225"/>
      <c r="O6" s="225"/>
      <c r="P6" s="225"/>
      <c r="Q6" s="222"/>
      <c r="R6" s="89"/>
      <c r="S6" s="213" t="s">
        <v>16</v>
      </c>
      <c r="T6" s="107"/>
      <c r="U6" s="214">
        <f>U27</f>
        <v>0</v>
      </c>
      <c r="V6" s="215">
        <f t="shared" si="1"/>
        <v>1718.9</v>
      </c>
      <c r="W6" s="107"/>
      <c r="X6" s="215">
        <f t="shared" si="2"/>
        <v>-1718.9</v>
      </c>
      <c r="Y6" s="216"/>
      <c r="Z6" s="89"/>
      <c r="AA6" s="90"/>
      <c r="AB6" s="88"/>
    </row>
    <row r="7" ht="26.25" customHeight="1">
      <c r="A7" s="88"/>
      <c r="B7" s="89"/>
      <c r="C7" s="226" t="s">
        <v>41</v>
      </c>
      <c r="J7" s="89"/>
      <c r="K7" s="111" t="s">
        <v>99</v>
      </c>
      <c r="L7" s="216"/>
      <c r="M7" s="227"/>
      <c r="N7" s="228">
        <v>182.0</v>
      </c>
      <c r="O7" s="107"/>
      <c r="P7" s="228" t="s">
        <v>53</v>
      </c>
      <c r="Q7" s="216"/>
      <c r="R7" s="89"/>
      <c r="S7" s="219" t="s">
        <v>17</v>
      </c>
      <c r="T7" s="115"/>
      <c r="U7" s="220">
        <f>E43</f>
        <v>0</v>
      </c>
      <c r="V7" s="221">
        <f t="shared" si="1"/>
        <v>1718.9</v>
      </c>
      <c r="W7" s="115"/>
      <c r="X7" s="221">
        <f t="shared" si="2"/>
        <v>-1718.9</v>
      </c>
      <c r="Y7" s="222"/>
      <c r="Z7" s="89"/>
      <c r="AA7" s="90"/>
      <c r="AB7" s="88"/>
    </row>
    <row r="8" ht="26.25" customHeight="1">
      <c r="A8" s="88"/>
      <c r="B8" s="89"/>
      <c r="J8" s="89"/>
      <c r="K8" s="223" t="s">
        <v>99</v>
      </c>
      <c r="L8" s="222"/>
      <c r="M8" s="229">
        <v>5.0</v>
      </c>
      <c r="N8" s="230" t="s">
        <v>57</v>
      </c>
      <c r="O8" s="231">
        <v>7.0</v>
      </c>
      <c r="P8" s="232" t="s">
        <v>58</v>
      </c>
      <c r="Q8" s="222"/>
      <c r="R8" s="89"/>
      <c r="S8" s="213" t="s">
        <v>18</v>
      </c>
      <c r="T8" s="107"/>
      <c r="U8" s="214">
        <f>M43</f>
        <v>0</v>
      </c>
      <c r="V8" s="215">
        <f t="shared" si="1"/>
        <v>1718.9</v>
      </c>
      <c r="W8" s="107"/>
      <c r="X8" s="215">
        <f t="shared" si="2"/>
        <v>-1718.9</v>
      </c>
      <c r="Y8" s="216"/>
      <c r="Z8" s="89"/>
      <c r="AA8" s="90"/>
      <c r="AB8" s="88"/>
    </row>
    <row r="9" ht="26.25" customHeight="1">
      <c r="A9" s="88"/>
      <c r="B9" s="89"/>
      <c r="J9" s="89"/>
      <c r="K9" s="111" t="s">
        <v>100</v>
      </c>
      <c r="L9" s="216"/>
      <c r="M9" s="217">
        <v>210.0</v>
      </c>
      <c r="N9" s="218"/>
      <c r="O9" s="107"/>
      <c r="P9" s="233" t="str">
        <f>IFERROR(IF($M$4="Metric (Kg)", "kg", IF($M$4="Imperial (Lbs)", "lbs")), "")</f>
        <v>lbs</v>
      </c>
      <c r="Q9" s="216"/>
      <c r="R9" s="89"/>
      <c r="S9" s="219" t="s">
        <v>19</v>
      </c>
      <c r="T9" s="115"/>
      <c r="U9" s="220">
        <f>U43</f>
        <v>0</v>
      </c>
      <c r="V9" s="221">
        <f t="shared" si="1"/>
        <v>1718.9</v>
      </c>
      <c r="W9" s="115"/>
      <c r="X9" s="221">
        <f t="shared" si="2"/>
        <v>-1718.9</v>
      </c>
      <c r="Y9" s="222"/>
      <c r="Z9" s="89"/>
      <c r="AA9" s="90"/>
      <c r="AB9" s="88"/>
    </row>
    <row r="10" ht="26.25" customHeight="1">
      <c r="A10" s="88"/>
      <c r="B10" s="89"/>
      <c r="J10" s="89"/>
      <c r="K10" s="234"/>
      <c r="L10" s="235"/>
      <c r="M10" s="236"/>
      <c r="N10" s="237"/>
      <c r="O10" s="238"/>
      <c r="P10" s="239"/>
      <c r="Q10" s="240"/>
      <c r="R10" s="89"/>
      <c r="S10" s="241" t="s">
        <v>20</v>
      </c>
      <c r="T10" s="242"/>
      <c r="U10" s="243">
        <f>E71</f>
        <v>0</v>
      </c>
      <c r="V10" s="244">
        <f t="shared" si="1"/>
        <v>1718.9</v>
      </c>
      <c r="W10" s="242"/>
      <c r="X10" s="244">
        <f t="shared" si="2"/>
        <v>-1718.9</v>
      </c>
      <c r="Y10" s="245"/>
      <c r="Z10" s="89"/>
      <c r="AA10" s="90"/>
      <c r="AB10" s="88"/>
    </row>
    <row r="11" ht="26.25" customHeight="1">
      <c r="A11" s="88"/>
      <c r="B11" s="89"/>
      <c r="J11" s="89"/>
      <c r="K11" s="246" t="s">
        <v>101</v>
      </c>
      <c r="L11" s="247"/>
      <c r="M11" s="248">
        <f>IF(AND(M5="Female",M4="Imperial (Lbs)"),655+4.35*M9+4.7*(M8*12+O8)-4.7*M6,IF(AND(M5="Male",M4="Imperial (Lbs)"),66+6.23*M9+12.7*(M8*12+O8)-6.8*M6,IF(AND(M5="Female",M4="Metric (Kg)"),655+9.6*M9+1.8*M7-4.7*M6,IF(AND(M5="Male",M4="Metric (Kg)"),66+13.7*M9+5*M7-6.8*M6,""))))</f>
        <v>1718.9</v>
      </c>
      <c r="N11" s="249"/>
      <c r="O11" s="249"/>
      <c r="P11" s="249"/>
      <c r="Q11" s="247"/>
      <c r="R11" s="89"/>
      <c r="S11" s="246" t="s">
        <v>102</v>
      </c>
      <c r="T11" s="250"/>
      <c r="U11" s="251">
        <f>SUM(U4:U10)</f>
        <v>1860</v>
      </c>
      <c r="V11" s="252">
        <f>SUM(V4:W10)</f>
        <v>12032.3</v>
      </c>
      <c r="W11" s="250"/>
      <c r="X11" s="252">
        <f t="shared" si="2"/>
        <v>-10172.3</v>
      </c>
      <c r="Y11" s="253"/>
      <c r="Z11" s="89"/>
      <c r="AA11" s="90"/>
      <c r="AB11" s="88"/>
    </row>
    <row r="12" ht="11.25" customHeight="1">
      <c r="A12" s="88"/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89"/>
      <c r="Q12" s="89"/>
      <c r="R12" s="89"/>
      <c r="S12" s="254"/>
      <c r="T12" s="89"/>
      <c r="U12" s="89"/>
      <c r="V12" s="89"/>
      <c r="W12" s="89"/>
      <c r="X12" s="89"/>
      <c r="Y12" s="89"/>
      <c r="Z12" s="89"/>
      <c r="AA12" s="90"/>
      <c r="AB12" s="88"/>
    </row>
    <row r="13" ht="30.0" customHeight="1">
      <c r="A13" s="88"/>
      <c r="B13" s="89"/>
      <c r="C13" s="255" t="s">
        <v>14</v>
      </c>
      <c r="D13" s="69"/>
      <c r="E13" s="69"/>
      <c r="F13" s="69"/>
      <c r="G13" s="69"/>
      <c r="H13" s="69"/>
      <c r="I13" s="23"/>
      <c r="J13" s="89"/>
      <c r="K13" s="255" t="s">
        <v>15</v>
      </c>
      <c r="L13" s="69"/>
      <c r="M13" s="69"/>
      <c r="N13" s="69"/>
      <c r="O13" s="69"/>
      <c r="P13" s="69"/>
      <c r="Q13" s="23"/>
      <c r="R13" s="89"/>
      <c r="S13" s="255" t="s">
        <v>16</v>
      </c>
      <c r="T13" s="69"/>
      <c r="U13" s="69"/>
      <c r="V13" s="69"/>
      <c r="W13" s="69"/>
      <c r="X13" s="69"/>
      <c r="Y13" s="23"/>
      <c r="Z13" s="89"/>
      <c r="AA13" s="90"/>
      <c r="AB13" s="88"/>
    </row>
    <row r="14" ht="26.25" customHeight="1">
      <c r="A14" s="88"/>
      <c r="B14" s="89"/>
      <c r="C14" s="256"/>
      <c r="D14" s="257" t="s">
        <v>103</v>
      </c>
      <c r="E14" s="257" t="s">
        <v>13</v>
      </c>
      <c r="F14" s="257" t="s">
        <v>104</v>
      </c>
      <c r="G14" s="257" t="s">
        <v>105</v>
      </c>
      <c r="H14" s="257" t="s">
        <v>106</v>
      </c>
      <c r="I14" s="258" t="s">
        <v>107</v>
      </c>
      <c r="J14" s="89"/>
      <c r="K14" s="256"/>
      <c r="L14" s="257" t="s">
        <v>103</v>
      </c>
      <c r="M14" s="257" t="s">
        <v>13</v>
      </c>
      <c r="N14" s="257" t="s">
        <v>104</v>
      </c>
      <c r="O14" s="257" t="s">
        <v>105</v>
      </c>
      <c r="P14" s="257" t="s">
        <v>106</v>
      </c>
      <c r="Q14" s="258" t="s">
        <v>107</v>
      </c>
      <c r="R14" s="89"/>
      <c r="S14" s="256"/>
      <c r="T14" s="257" t="s">
        <v>103</v>
      </c>
      <c r="U14" s="257" t="s">
        <v>13</v>
      </c>
      <c r="V14" s="257" t="s">
        <v>104</v>
      </c>
      <c r="W14" s="257" t="s">
        <v>105</v>
      </c>
      <c r="X14" s="257" t="s">
        <v>106</v>
      </c>
      <c r="Y14" s="258" t="s">
        <v>107</v>
      </c>
      <c r="Z14" s="89"/>
      <c r="AA14" s="90"/>
      <c r="AB14" s="88"/>
    </row>
    <row r="15" ht="45.0" customHeight="1">
      <c r="A15" s="88"/>
      <c r="B15" s="89"/>
      <c r="C15" s="259" t="s">
        <v>108</v>
      </c>
      <c r="D15" s="260" t="s">
        <v>109</v>
      </c>
      <c r="E15" s="261">
        <v>350.0</v>
      </c>
      <c r="F15" s="261">
        <v>20.0</v>
      </c>
      <c r="G15" s="261">
        <v>18.0</v>
      </c>
      <c r="H15" s="261">
        <v>5.0</v>
      </c>
      <c r="I15" s="262">
        <v>30.0</v>
      </c>
      <c r="J15" s="89"/>
      <c r="K15" s="259" t="s">
        <v>108</v>
      </c>
      <c r="L15" s="260"/>
      <c r="M15" s="261"/>
      <c r="N15" s="263"/>
      <c r="O15" s="263"/>
      <c r="P15" s="263"/>
      <c r="Q15" s="264"/>
      <c r="R15" s="89"/>
      <c r="S15" s="259" t="s">
        <v>108</v>
      </c>
      <c r="T15" s="260"/>
      <c r="U15" s="261"/>
      <c r="V15" s="263"/>
      <c r="W15" s="263"/>
      <c r="X15" s="263"/>
      <c r="Y15" s="264"/>
      <c r="Z15" s="89"/>
      <c r="AA15" s="90"/>
      <c r="AB15" s="88"/>
    </row>
    <row r="16" ht="45.0" customHeight="1">
      <c r="A16" s="88"/>
      <c r="B16" s="89"/>
      <c r="C16" s="265"/>
      <c r="D16" s="266" t="s">
        <v>110</v>
      </c>
      <c r="E16" s="267">
        <v>280.0</v>
      </c>
      <c r="F16" s="267">
        <v>22.0</v>
      </c>
      <c r="G16" s="267">
        <v>8.0</v>
      </c>
      <c r="H16" s="267">
        <v>1.5</v>
      </c>
      <c r="I16" s="268">
        <v>30.0</v>
      </c>
      <c r="J16" s="89"/>
      <c r="K16" s="265"/>
      <c r="L16" s="269"/>
      <c r="M16" s="267"/>
      <c r="N16" s="270"/>
      <c r="O16" s="270"/>
      <c r="P16" s="270"/>
      <c r="Q16" s="271"/>
      <c r="R16" s="89"/>
      <c r="S16" s="265"/>
      <c r="T16" s="269"/>
      <c r="U16" s="270"/>
      <c r="V16" s="270"/>
      <c r="W16" s="270"/>
      <c r="X16" s="270"/>
      <c r="Y16" s="271"/>
      <c r="Z16" s="89"/>
      <c r="AA16" s="90"/>
      <c r="AB16" s="88"/>
    </row>
    <row r="17" ht="45.0" customHeight="1">
      <c r="A17" s="88"/>
      <c r="B17" s="89"/>
      <c r="C17" s="272"/>
      <c r="D17" s="273"/>
      <c r="E17" s="274"/>
      <c r="F17" s="274"/>
      <c r="G17" s="274"/>
      <c r="H17" s="274"/>
      <c r="I17" s="275"/>
      <c r="J17" s="89"/>
      <c r="K17" s="272"/>
      <c r="L17" s="273"/>
      <c r="M17" s="274"/>
      <c r="N17" s="274"/>
      <c r="O17" s="274"/>
      <c r="P17" s="274"/>
      <c r="Q17" s="275"/>
      <c r="R17" s="89"/>
      <c r="S17" s="272"/>
      <c r="T17" s="273"/>
      <c r="U17" s="274"/>
      <c r="V17" s="274"/>
      <c r="W17" s="274"/>
      <c r="X17" s="274"/>
      <c r="Y17" s="275"/>
      <c r="Z17" s="89"/>
      <c r="AA17" s="90"/>
      <c r="AB17" s="88"/>
    </row>
    <row r="18" ht="45.0" customHeight="1">
      <c r="A18" s="88"/>
      <c r="B18" s="89"/>
      <c r="C18" s="276" t="s">
        <v>111</v>
      </c>
      <c r="D18" s="277" t="s">
        <v>112</v>
      </c>
      <c r="E18" s="278">
        <v>350.0</v>
      </c>
      <c r="F18" s="278">
        <v>40.0</v>
      </c>
      <c r="G18" s="278">
        <v>14.0</v>
      </c>
      <c r="H18" s="278">
        <v>3.0</v>
      </c>
      <c r="I18" s="279">
        <v>20.0</v>
      </c>
      <c r="J18" s="144"/>
      <c r="K18" s="276" t="s">
        <v>111</v>
      </c>
      <c r="L18" s="277"/>
      <c r="M18" s="278"/>
      <c r="N18" s="280"/>
      <c r="O18" s="280"/>
      <c r="P18" s="280"/>
      <c r="Q18" s="281"/>
      <c r="R18" s="144"/>
      <c r="S18" s="276" t="s">
        <v>111</v>
      </c>
      <c r="T18" s="277"/>
      <c r="U18" s="278"/>
      <c r="V18" s="280"/>
      <c r="W18" s="280"/>
      <c r="X18" s="280"/>
      <c r="Y18" s="281"/>
      <c r="Z18" s="89"/>
      <c r="AA18" s="90"/>
      <c r="AB18" s="88"/>
    </row>
    <row r="19" ht="45.0" customHeight="1">
      <c r="A19" s="88"/>
      <c r="B19" s="89"/>
      <c r="C19" s="265"/>
      <c r="D19" s="269"/>
      <c r="E19" s="270"/>
      <c r="F19" s="270"/>
      <c r="G19" s="270"/>
      <c r="H19" s="270"/>
      <c r="I19" s="271"/>
      <c r="J19" s="146"/>
      <c r="K19" s="265"/>
      <c r="L19" s="269"/>
      <c r="M19" s="270"/>
      <c r="N19" s="270"/>
      <c r="O19" s="270"/>
      <c r="P19" s="270"/>
      <c r="Q19" s="271"/>
      <c r="R19" s="146"/>
      <c r="S19" s="265"/>
      <c r="T19" s="269"/>
      <c r="U19" s="270"/>
      <c r="V19" s="270"/>
      <c r="W19" s="270"/>
      <c r="X19" s="270"/>
      <c r="Y19" s="271"/>
      <c r="Z19" s="89"/>
      <c r="AA19" s="90"/>
      <c r="AB19" s="88"/>
    </row>
    <row r="20" ht="45.0" customHeight="1">
      <c r="A20" s="88"/>
      <c r="B20" s="89"/>
      <c r="C20" s="282"/>
      <c r="D20" s="283"/>
      <c r="E20" s="284"/>
      <c r="F20" s="284"/>
      <c r="G20" s="284"/>
      <c r="H20" s="284"/>
      <c r="I20" s="285"/>
      <c r="J20" s="89"/>
      <c r="K20" s="282"/>
      <c r="L20" s="283"/>
      <c r="M20" s="284"/>
      <c r="N20" s="284"/>
      <c r="O20" s="284"/>
      <c r="P20" s="284"/>
      <c r="Q20" s="285"/>
      <c r="R20" s="89"/>
      <c r="S20" s="282"/>
      <c r="T20" s="283"/>
      <c r="U20" s="284"/>
      <c r="V20" s="284"/>
      <c r="W20" s="284"/>
      <c r="X20" s="284"/>
      <c r="Y20" s="285"/>
      <c r="Z20" s="89"/>
      <c r="AA20" s="90"/>
      <c r="AB20" s="88"/>
    </row>
    <row r="21" ht="45.0" customHeight="1">
      <c r="A21" s="88"/>
      <c r="B21" s="89"/>
      <c r="C21" s="259" t="s">
        <v>113</v>
      </c>
      <c r="D21" s="260" t="s">
        <v>114</v>
      </c>
      <c r="E21" s="261">
        <v>330.0</v>
      </c>
      <c r="F21" s="261">
        <v>35.0</v>
      </c>
      <c r="G21" s="261">
        <v>10.0</v>
      </c>
      <c r="H21" s="261">
        <v>2.0</v>
      </c>
      <c r="I21" s="262">
        <v>20.0</v>
      </c>
      <c r="J21" s="89"/>
      <c r="K21" s="259" t="s">
        <v>113</v>
      </c>
      <c r="L21" s="260"/>
      <c r="M21" s="261"/>
      <c r="N21" s="263"/>
      <c r="O21" s="263"/>
      <c r="P21" s="263"/>
      <c r="Q21" s="264"/>
      <c r="R21" s="89"/>
      <c r="S21" s="259" t="s">
        <v>113</v>
      </c>
      <c r="T21" s="260"/>
      <c r="U21" s="261"/>
      <c r="V21" s="263"/>
      <c r="W21" s="263"/>
      <c r="X21" s="263"/>
      <c r="Y21" s="264"/>
      <c r="Z21" s="89"/>
      <c r="AA21" s="90"/>
      <c r="AB21" s="88"/>
    </row>
    <row r="22" ht="45.0" customHeight="1">
      <c r="A22" s="88"/>
      <c r="B22" s="89"/>
      <c r="C22" s="265"/>
      <c r="D22" s="266" t="s">
        <v>115</v>
      </c>
      <c r="E22" s="267">
        <v>290.0</v>
      </c>
      <c r="F22" s="267">
        <v>28.0</v>
      </c>
      <c r="G22" s="267">
        <v>14.0</v>
      </c>
      <c r="H22" s="267">
        <v>3.0</v>
      </c>
      <c r="I22" s="268">
        <v>10.0</v>
      </c>
      <c r="J22" s="89"/>
      <c r="K22" s="265"/>
      <c r="L22" s="269"/>
      <c r="M22" s="270"/>
      <c r="N22" s="270"/>
      <c r="O22" s="270"/>
      <c r="P22" s="270"/>
      <c r="Q22" s="271"/>
      <c r="R22" s="89"/>
      <c r="S22" s="265"/>
      <c r="T22" s="269"/>
      <c r="U22" s="270"/>
      <c r="V22" s="270"/>
      <c r="W22" s="270"/>
      <c r="X22" s="270"/>
      <c r="Y22" s="271"/>
      <c r="Z22" s="89"/>
      <c r="AA22" s="90"/>
      <c r="AB22" s="88"/>
    </row>
    <row r="23" ht="45.0" customHeight="1">
      <c r="A23" s="88"/>
      <c r="B23" s="89"/>
      <c r="C23" s="272"/>
      <c r="D23" s="273"/>
      <c r="E23" s="274"/>
      <c r="F23" s="274"/>
      <c r="G23" s="274"/>
      <c r="H23" s="274"/>
      <c r="I23" s="275"/>
      <c r="J23" s="89"/>
      <c r="K23" s="272"/>
      <c r="L23" s="273"/>
      <c r="M23" s="274"/>
      <c r="N23" s="274"/>
      <c r="O23" s="274"/>
      <c r="P23" s="274"/>
      <c r="Q23" s="275"/>
      <c r="R23" s="89"/>
      <c r="S23" s="272"/>
      <c r="T23" s="273"/>
      <c r="U23" s="274"/>
      <c r="V23" s="274"/>
      <c r="W23" s="274"/>
      <c r="X23" s="274"/>
      <c r="Y23" s="275"/>
      <c r="Z23" s="89"/>
      <c r="AA23" s="90"/>
      <c r="AB23" s="88"/>
    </row>
    <row r="24" ht="45.0" customHeight="1">
      <c r="A24" s="88"/>
      <c r="B24" s="89"/>
      <c r="C24" s="276" t="s">
        <v>116</v>
      </c>
      <c r="D24" s="277" t="s">
        <v>117</v>
      </c>
      <c r="E24" s="278">
        <v>120.0</v>
      </c>
      <c r="F24" s="278">
        <v>10.0</v>
      </c>
      <c r="G24" s="278">
        <v>7.0</v>
      </c>
      <c r="H24" s="278">
        <v>2.0</v>
      </c>
      <c r="I24" s="279">
        <v>3.0</v>
      </c>
      <c r="J24" s="89"/>
      <c r="K24" s="276" t="s">
        <v>116</v>
      </c>
      <c r="L24" s="277"/>
      <c r="M24" s="278"/>
      <c r="N24" s="280"/>
      <c r="O24" s="280"/>
      <c r="P24" s="280"/>
      <c r="Q24" s="281"/>
      <c r="R24" s="89"/>
      <c r="S24" s="276" t="s">
        <v>116</v>
      </c>
      <c r="T24" s="277"/>
      <c r="U24" s="278"/>
      <c r="V24" s="280"/>
      <c r="W24" s="280"/>
      <c r="X24" s="280"/>
      <c r="Y24" s="281"/>
      <c r="Z24" s="89"/>
      <c r="AA24" s="90"/>
      <c r="AB24" s="88"/>
    </row>
    <row r="25" ht="45.0" customHeight="1">
      <c r="A25" s="88"/>
      <c r="B25" s="89"/>
      <c r="C25" s="265"/>
      <c r="D25" s="266" t="s">
        <v>118</v>
      </c>
      <c r="E25" s="267">
        <v>140.0</v>
      </c>
      <c r="F25" s="267">
        <v>5.0</v>
      </c>
      <c r="G25" s="267">
        <v>8.0</v>
      </c>
      <c r="H25" s="267">
        <v>1.0</v>
      </c>
      <c r="I25" s="268">
        <v>10.0</v>
      </c>
      <c r="J25" s="89"/>
      <c r="K25" s="265"/>
      <c r="L25" s="269"/>
      <c r="M25" s="270"/>
      <c r="N25" s="270"/>
      <c r="O25" s="270"/>
      <c r="P25" s="270"/>
      <c r="Q25" s="271"/>
      <c r="R25" s="89"/>
      <c r="S25" s="265"/>
      <c r="T25" s="269"/>
      <c r="U25" s="270"/>
      <c r="V25" s="270"/>
      <c r="W25" s="270"/>
      <c r="X25" s="270"/>
      <c r="Y25" s="271"/>
      <c r="Z25" s="89"/>
      <c r="AA25" s="90"/>
      <c r="AB25" s="88"/>
    </row>
    <row r="26" ht="45.0" customHeight="1">
      <c r="A26" s="88"/>
      <c r="B26" s="89"/>
      <c r="C26" s="286"/>
      <c r="D26" s="287"/>
      <c r="E26" s="288"/>
      <c r="F26" s="288"/>
      <c r="G26" s="288"/>
      <c r="H26" s="288"/>
      <c r="I26" s="289"/>
      <c r="J26" s="89"/>
      <c r="K26" s="286"/>
      <c r="L26" s="287"/>
      <c r="M26" s="288"/>
      <c r="N26" s="288"/>
      <c r="O26" s="288"/>
      <c r="P26" s="288"/>
      <c r="Q26" s="289"/>
      <c r="R26" s="89"/>
      <c r="S26" s="286"/>
      <c r="T26" s="287"/>
      <c r="U26" s="288"/>
      <c r="V26" s="288"/>
      <c r="W26" s="288"/>
      <c r="X26" s="288"/>
      <c r="Y26" s="289"/>
      <c r="Z26" s="89"/>
      <c r="AA26" s="90"/>
      <c r="AB26" s="88"/>
    </row>
    <row r="27" ht="30.0" customHeight="1">
      <c r="A27" s="88"/>
      <c r="B27" s="198"/>
      <c r="C27" s="290" t="s">
        <v>119</v>
      </c>
      <c r="D27" s="291"/>
      <c r="E27" s="292">
        <f t="shared" ref="E27:I27" si="3">SUM(E15:E26)</f>
        <v>1860</v>
      </c>
      <c r="F27" s="292">
        <f t="shared" si="3"/>
        <v>160</v>
      </c>
      <c r="G27" s="292">
        <f t="shared" si="3"/>
        <v>79</v>
      </c>
      <c r="H27" s="292">
        <f t="shared" si="3"/>
        <v>17.5</v>
      </c>
      <c r="I27" s="293">
        <f t="shared" si="3"/>
        <v>123</v>
      </c>
      <c r="J27" s="89"/>
      <c r="K27" s="294" t="s">
        <v>119</v>
      </c>
      <c r="L27" s="295"/>
      <c r="M27" s="296">
        <f t="shared" ref="M27:Q27" si="4">SUM(M15:M26)</f>
        <v>0</v>
      </c>
      <c r="N27" s="292">
        <f t="shared" si="4"/>
        <v>0</v>
      </c>
      <c r="O27" s="292">
        <f t="shared" si="4"/>
        <v>0</v>
      </c>
      <c r="P27" s="292">
        <f t="shared" si="4"/>
        <v>0</v>
      </c>
      <c r="Q27" s="293">
        <f t="shared" si="4"/>
        <v>0</v>
      </c>
      <c r="R27" s="89"/>
      <c r="S27" s="294" t="s">
        <v>119</v>
      </c>
      <c r="T27" s="295"/>
      <c r="U27" s="296">
        <f t="shared" ref="U27:Y27" si="5">SUM(U15:U26)</f>
        <v>0</v>
      </c>
      <c r="V27" s="292">
        <f t="shared" si="5"/>
        <v>0</v>
      </c>
      <c r="W27" s="292">
        <f t="shared" si="5"/>
        <v>0</v>
      </c>
      <c r="X27" s="292">
        <f t="shared" si="5"/>
        <v>0</v>
      </c>
      <c r="Y27" s="293">
        <f t="shared" si="5"/>
        <v>0</v>
      </c>
      <c r="Z27" s="198"/>
      <c r="AA27" s="90"/>
      <c r="AB27" s="88"/>
    </row>
    <row r="28" ht="11.25" customHeight="1">
      <c r="A28" s="88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198"/>
      <c r="S28" s="198"/>
      <c r="T28" s="198"/>
      <c r="U28" s="89"/>
      <c r="V28" s="89"/>
      <c r="W28" s="89"/>
      <c r="X28" s="89"/>
      <c r="Y28" s="89"/>
      <c r="Z28" s="89"/>
      <c r="AA28" s="90"/>
      <c r="AB28" s="88"/>
    </row>
    <row r="29" ht="30.0" customHeight="1">
      <c r="A29" s="88"/>
      <c r="B29" s="198"/>
      <c r="C29" s="255" t="s">
        <v>17</v>
      </c>
      <c r="D29" s="69"/>
      <c r="E29" s="69"/>
      <c r="F29" s="69"/>
      <c r="G29" s="69"/>
      <c r="H29" s="69"/>
      <c r="I29" s="23"/>
      <c r="J29" s="89"/>
      <c r="K29" s="255" t="s">
        <v>18</v>
      </c>
      <c r="L29" s="69"/>
      <c r="M29" s="69"/>
      <c r="N29" s="69"/>
      <c r="O29" s="69"/>
      <c r="P29" s="69"/>
      <c r="Q29" s="23"/>
      <c r="R29" s="89"/>
      <c r="S29" s="255" t="s">
        <v>19</v>
      </c>
      <c r="T29" s="69"/>
      <c r="U29" s="69"/>
      <c r="V29" s="69"/>
      <c r="W29" s="69"/>
      <c r="X29" s="69"/>
      <c r="Y29" s="23"/>
      <c r="Z29" s="198"/>
      <c r="AA29" s="90"/>
      <c r="AB29" s="88"/>
    </row>
    <row r="30" ht="26.25" customHeight="1">
      <c r="A30" s="88"/>
      <c r="B30" s="198"/>
      <c r="C30" s="256"/>
      <c r="D30" s="257" t="s">
        <v>103</v>
      </c>
      <c r="E30" s="257" t="s">
        <v>13</v>
      </c>
      <c r="F30" s="257" t="s">
        <v>104</v>
      </c>
      <c r="G30" s="257" t="s">
        <v>105</v>
      </c>
      <c r="H30" s="257" t="s">
        <v>106</v>
      </c>
      <c r="I30" s="258" t="s">
        <v>107</v>
      </c>
      <c r="J30" s="89"/>
      <c r="K30" s="256"/>
      <c r="L30" s="257" t="s">
        <v>103</v>
      </c>
      <c r="M30" s="257" t="s">
        <v>13</v>
      </c>
      <c r="N30" s="257" t="s">
        <v>104</v>
      </c>
      <c r="O30" s="257" t="s">
        <v>105</v>
      </c>
      <c r="P30" s="257" t="s">
        <v>106</v>
      </c>
      <c r="Q30" s="258" t="s">
        <v>107</v>
      </c>
      <c r="R30" s="89"/>
      <c r="S30" s="256"/>
      <c r="T30" s="257" t="s">
        <v>103</v>
      </c>
      <c r="U30" s="257" t="s">
        <v>13</v>
      </c>
      <c r="V30" s="257" t="s">
        <v>104</v>
      </c>
      <c r="W30" s="257" t="s">
        <v>105</v>
      </c>
      <c r="X30" s="257" t="s">
        <v>106</v>
      </c>
      <c r="Y30" s="258" t="s">
        <v>107</v>
      </c>
      <c r="Z30" s="198"/>
      <c r="AA30" s="90"/>
      <c r="AB30" s="88"/>
    </row>
    <row r="31" ht="45.0" customHeight="1">
      <c r="A31" s="88"/>
      <c r="B31" s="198"/>
      <c r="C31" s="259" t="s">
        <v>108</v>
      </c>
      <c r="D31" s="260"/>
      <c r="E31" s="261"/>
      <c r="F31" s="263"/>
      <c r="G31" s="263"/>
      <c r="H31" s="263"/>
      <c r="I31" s="264"/>
      <c r="J31" s="89"/>
      <c r="K31" s="259" t="s">
        <v>108</v>
      </c>
      <c r="L31" s="260"/>
      <c r="M31" s="261"/>
      <c r="N31" s="263"/>
      <c r="O31" s="263"/>
      <c r="P31" s="263"/>
      <c r="Q31" s="264"/>
      <c r="R31" s="89"/>
      <c r="S31" s="259" t="s">
        <v>108</v>
      </c>
      <c r="T31" s="260"/>
      <c r="U31" s="261"/>
      <c r="V31" s="263"/>
      <c r="W31" s="263"/>
      <c r="X31" s="263"/>
      <c r="Y31" s="264"/>
      <c r="Z31" s="198"/>
      <c r="AA31" s="90"/>
      <c r="AB31" s="88"/>
    </row>
    <row r="32" ht="45.0" customHeight="1">
      <c r="A32" s="88"/>
      <c r="B32" s="198"/>
      <c r="C32" s="265"/>
      <c r="D32" s="269"/>
      <c r="E32" s="270"/>
      <c r="F32" s="270"/>
      <c r="G32" s="270"/>
      <c r="H32" s="270"/>
      <c r="I32" s="271"/>
      <c r="J32" s="89"/>
      <c r="K32" s="265"/>
      <c r="L32" s="269"/>
      <c r="M32" s="270"/>
      <c r="N32" s="270"/>
      <c r="O32" s="270"/>
      <c r="P32" s="270"/>
      <c r="Q32" s="271"/>
      <c r="R32" s="89"/>
      <c r="S32" s="265"/>
      <c r="T32" s="269"/>
      <c r="U32" s="270"/>
      <c r="V32" s="270"/>
      <c r="W32" s="270"/>
      <c r="X32" s="270"/>
      <c r="Y32" s="271"/>
      <c r="Z32" s="198"/>
      <c r="AA32" s="90"/>
      <c r="AB32" s="88"/>
    </row>
    <row r="33" ht="45.0" customHeight="1">
      <c r="A33" s="88"/>
      <c r="B33" s="89"/>
      <c r="C33" s="272"/>
      <c r="D33" s="273"/>
      <c r="E33" s="274"/>
      <c r="F33" s="274"/>
      <c r="G33" s="274"/>
      <c r="H33" s="274"/>
      <c r="I33" s="275"/>
      <c r="J33" s="89"/>
      <c r="K33" s="272"/>
      <c r="L33" s="273"/>
      <c r="M33" s="274"/>
      <c r="N33" s="274"/>
      <c r="O33" s="274"/>
      <c r="P33" s="274"/>
      <c r="Q33" s="275"/>
      <c r="R33" s="89"/>
      <c r="S33" s="272"/>
      <c r="T33" s="273"/>
      <c r="U33" s="274"/>
      <c r="V33" s="274"/>
      <c r="W33" s="274"/>
      <c r="X33" s="274"/>
      <c r="Y33" s="275"/>
      <c r="Z33" s="89"/>
      <c r="AA33" s="90"/>
      <c r="AB33" s="88"/>
    </row>
    <row r="34" ht="45.0" customHeight="1">
      <c r="A34" s="88"/>
      <c r="B34" s="89"/>
      <c r="C34" s="276" t="s">
        <v>111</v>
      </c>
      <c r="D34" s="277"/>
      <c r="E34" s="278"/>
      <c r="F34" s="280"/>
      <c r="G34" s="280"/>
      <c r="H34" s="280"/>
      <c r="I34" s="281"/>
      <c r="J34" s="144"/>
      <c r="K34" s="276" t="s">
        <v>111</v>
      </c>
      <c r="L34" s="277"/>
      <c r="M34" s="278"/>
      <c r="N34" s="280"/>
      <c r="O34" s="280"/>
      <c r="P34" s="280"/>
      <c r="Q34" s="281"/>
      <c r="R34" s="144"/>
      <c r="S34" s="276" t="s">
        <v>111</v>
      </c>
      <c r="T34" s="277"/>
      <c r="U34" s="278"/>
      <c r="V34" s="280"/>
      <c r="W34" s="280"/>
      <c r="X34" s="280"/>
      <c r="Y34" s="281"/>
      <c r="Z34" s="89"/>
      <c r="AA34" s="90"/>
      <c r="AB34" s="88"/>
    </row>
    <row r="35" ht="45.0" customHeight="1">
      <c r="A35" s="88"/>
      <c r="B35" s="89"/>
      <c r="C35" s="265"/>
      <c r="D35" s="269"/>
      <c r="E35" s="270"/>
      <c r="F35" s="270"/>
      <c r="G35" s="270"/>
      <c r="H35" s="270"/>
      <c r="I35" s="271"/>
      <c r="J35" s="89"/>
      <c r="K35" s="265"/>
      <c r="L35" s="269"/>
      <c r="M35" s="270"/>
      <c r="N35" s="270"/>
      <c r="O35" s="270"/>
      <c r="P35" s="270"/>
      <c r="Q35" s="271"/>
      <c r="R35" s="89"/>
      <c r="S35" s="265"/>
      <c r="T35" s="269"/>
      <c r="U35" s="270"/>
      <c r="V35" s="270"/>
      <c r="W35" s="270"/>
      <c r="X35" s="270"/>
      <c r="Y35" s="271"/>
      <c r="Z35" s="89"/>
      <c r="AA35" s="90"/>
      <c r="AB35" s="88"/>
    </row>
    <row r="36" ht="45.0" customHeight="1">
      <c r="A36" s="88"/>
      <c r="B36" s="89"/>
      <c r="C36" s="282"/>
      <c r="D36" s="283"/>
      <c r="E36" s="284"/>
      <c r="F36" s="284"/>
      <c r="G36" s="284"/>
      <c r="H36" s="284"/>
      <c r="I36" s="285"/>
      <c r="J36" s="89"/>
      <c r="K36" s="282"/>
      <c r="L36" s="283"/>
      <c r="M36" s="284"/>
      <c r="N36" s="284"/>
      <c r="O36" s="284"/>
      <c r="P36" s="284"/>
      <c r="Q36" s="285"/>
      <c r="R36" s="89"/>
      <c r="S36" s="282"/>
      <c r="T36" s="283"/>
      <c r="U36" s="284"/>
      <c r="V36" s="284"/>
      <c r="W36" s="284"/>
      <c r="X36" s="284"/>
      <c r="Y36" s="285"/>
      <c r="Z36" s="89"/>
      <c r="AA36" s="90"/>
      <c r="AB36" s="88"/>
    </row>
    <row r="37" ht="45.0" customHeight="1">
      <c r="A37" s="88"/>
      <c r="B37" s="89"/>
      <c r="C37" s="259" t="s">
        <v>113</v>
      </c>
      <c r="D37" s="260"/>
      <c r="E37" s="261"/>
      <c r="F37" s="263"/>
      <c r="G37" s="263"/>
      <c r="H37" s="263"/>
      <c r="I37" s="264"/>
      <c r="J37" s="89"/>
      <c r="K37" s="259" t="s">
        <v>113</v>
      </c>
      <c r="L37" s="260"/>
      <c r="M37" s="261"/>
      <c r="N37" s="263"/>
      <c r="O37" s="263"/>
      <c r="P37" s="263"/>
      <c r="Q37" s="264"/>
      <c r="R37" s="89"/>
      <c r="S37" s="259" t="s">
        <v>113</v>
      </c>
      <c r="T37" s="260"/>
      <c r="U37" s="261"/>
      <c r="V37" s="263"/>
      <c r="W37" s="263"/>
      <c r="X37" s="263"/>
      <c r="Y37" s="264"/>
      <c r="Z37" s="89"/>
      <c r="AA37" s="90"/>
      <c r="AB37" s="88"/>
    </row>
    <row r="38" ht="45.0" customHeight="1">
      <c r="A38" s="88"/>
      <c r="B38" s="89"/>
      <c r="C38" s="265"/>
      <c r="D38" s="269"/>
      <c r="E38" s="270"/>
      <c r="F38" s="270"/>
      <c r="G38" s="270"/>
      <c r="H38" s="270"/>
      <c r="I38" s="271"/>
      <c r="J38" s="89"/>
      <c r="K38" s="265"/>
      <c r="L38" s="269"/>
      <c r="M38" s="270"/>
      <c r="N38" s="270"/>
      <c r="O38" s="270"/>
      <c r="P38" s="270"/>
      <c r="Q38" s="271"/>
      <c r="R38" s="89"/>
      <c r="S38" s="265"/>
      <c r="T38" s="269"/>
      <c r="U38" s="270"/>
      <c r="V38" s="270"/>
      <c r="W38" s="270"/>
      <c r="X38" s="270"/>
      <c r="Y38" s="271"/>
      <c r="Z38" s="89"/>
      <c r="AA38" s="90"/>
      <c r="AB38" s="88"/>
    </row>
    <row r="39" ht="45.0" customHeight="1">
      <c r="A39" s="88"/>
      <c r="B39" s="89"/>
      <c r="C39" s="272"/>
      <c r="D39" s="273"/>
      <c r="E39" s="274"/>
      <c r="F39" s="274"/>
      <c r="G39" s="274"/>
      <c r="H39" s="274"/>
      <c r="I39" s="275"/>
      <c r="J39" s="89"/>
      <c r="K39" s="272"/>
      <c r="L39" s="273"/>
      <c r="M39" s="274"/>
      <c r="N39" s="274"/>
      <c r="O39" s="274"/>
      <c r="P39" s="274"/>
      <c r="Q39" s="275"/>
      <c r="R39" s="89"/>
      <c r="S39" s="272"/>
      <c r="T39" s="273"/>
      <c r="U39" s="274"/>
      <c r="V39" s="274"/>
      <c r="W39" s="274"/>
      <c r="X39" s="274"/>
      <c r="Y39" s="275"/>
      <c r="Z39" s="89"/>
      <c r="AA39" s="90"/>
      <c r="AB39" s="88"/>
    </row>
    <row r="40" ht="45.0" customHeight="1">
      <c r="A40" s="88"/>
      <c r="B40" s="89"/>
      <c r="C40" s="276" t="s">
        <v>116</v>
      </c>
      <c r="D40" s="277"/>
      <c r="E40" s="278"/>
      <c r="F40" s="280"/>
      <c r="G40" s="280"/>
      <c r="H40" s="280"/>
      <c r="I40" s="281"/>
      <c r="J40" s="89"/>
      <c r="K40" s="276" t="s">
        <v>116</v>
      </c>
      <c r="L40" s="277"/>
      <c r="M40" s="278"/>
      <c r="N40" s="280"/>
      <c r="O40" s="280"/>
      <c r="P40" s="280"/>
      <c r="Q40" s="281"/>
      <c r="R40" s="89"/>
      <c r="S40" s="276" t="s">
        <v>116</v>
      </c>
      <c r="T40" s="277"/>
      <c r="U40" s="278"/>
      <c r="V40" s="280"/>
      <c r="W40" s="280"/>
      <c r="X40" s="280"/>
      <c r="Y40" s="281"/>
      <c r="Z40" s="89"/>
      <c r="AA40" s="90"/>
      <c r="AB40" s="88"/>
    </row>
    <row r="41" ht="45.0" customHeight="1">
      <c r="A41" s="88"/>
      <c r="B41" s="89"/>
      <c r="C41" s="265"/>
      <c r="D41" s="269"/>
      <c r="E41" s="270"/>
      <c r="F41" s="270"/>
      <c r="G41" s="270"/>
      <c r="H41" s="270"/>
      <c r="I41" s="271"/>
      <c r="J41" s="89"/>
      <c r="K41" s="265"/>
      <c r="L41" s="269"/>
      <c r="M41" s="270"/>
      <c r="N41" s="270"/>
      <c r="O41" s="270"/>
      <c r="P41" s="270"/>
      <c r="Q41" s="271"/>
      <c r="R41" s="89"/>
      <c r="S41" s="265"/>
      <c r="T41" s="269"/>
      <c r="U41" s="270"/>
      <c r="V41" s="270"/>
      <c r="W41" s="270"/>
      <c r="X41" s="270"/>
      <c r="Y41" s="271"/>
      <c r="Z41" s="89"/>
      <c r="AA41" s="90"/>
      <c r="AB41" s="88"/>
    </row>
    <row r="42" ht="45.0" customHeight="1">
      <c r="A42" s="88"/>
      <c r="B42" s="89"/>
      <c r="C42" s="286"/>
      <c r="D42" s="287"/>
      <c r="E42" s="288"/>
      <c r="F42" s="288"/>
      <c r="G42" s="288"/>
      <c r="H42" s="288"/>
      <c r="I42" s="289"/>
      <c r="J42" s="89"/>
      <c r="K42" s="286"/>
      <c r="L42" s="287"/>
      <c r="M42" s="288"/>
      <c r="N42" s="288"/>
      <c r="O42" s="288"/>
      <c r="P42" s="288"/>
      <c r="Q42" s="289"/>
      <c r="R42" s="89"/>
      <c r="S42" s="286"/>
      <c r="T42" s="287"/>
      <c r="U42" s="288"/>
      <c r="V42" s="288"/>
      <c r="W42" s="288"/>
      <c r="X42" s="288"/>
      <c r="Y42" s="289"/>
      <c r="Z42" s="89"/>
      <c r="AA42" s="90"/>
      <c r="AB42" s="88"/>
    </row>
    <row r="43" ht="30.0" customHeight="1">
      <c r="A43" s="88"/>
      <c r="B43" s="89"/>
      <c r="C43" s="290" t="s">
        <v>119</v>
      </c>
      <c r="D43" s="291"/>
      <c r="E43" s="292">
        <f t="shared" ref="E43:I43" si="6">SUM(E31:E42)</f>
        <v>0</v>
      </c>
      <c r="F43" s="292">
        <f t="shared" si="6"/>
        <v>0</v>
      </c>
      <c r="G43" s="292">
        <f t="shared" si="6"/>
        <v>0</v>
      </c>
      <c r="H43" s="292">
        <f t="shared" si="6"/>
        <v>0</v>
      </c>
      <c r="I43" s="293">
        <f t="shared" si="6"/>
        <v>0</v>
      </c>
      <c r="J43" s="89"/>
      <c r="K43" s="294" t="s">
        <v>119</v>
      </c>
      <c r="L43" s="295"/>
      <c r="M43" s="297">
        <f t="shared" ref="M43:Q43" si="7">SUM(M31:M42)</f>
        <v>0</v>
      </c>
      <c r="N43" s="298">
        <f t="shared" si="7"/>
        <v>0</v>
      </c>
      <c r="O43" s="298">
        <f t="shared" si="7"/>
        <v>0</v>
      </c>
      <c r="P43" s="298">
        <f t="shared" si="7"/>
        <v>0</v>
      </c>
      <c r="Q43" s="299">
        <f t="shared" si="7"/>
        <v>0</v>
      </c>
      <c r="R43" s="89"/>
      <c r="S43" s="290" t="s">
        <v>119</v>
      </c>
      <c r="T43" s="291"/>
      <c r="U43" s="292">
        <f t="shared" ref="U43:Y43" si="8">SUM(U31:U42)</f>
        <v>0</v>
      </c>
      <c r="V43" s="292">
        <f t="shared" si="8"/>
        <v>0</v>
      </c>
      <c r="W43" s="292">
        <f t="shared" si="8"/>
        <v>0</v>
      </c>
      <c r="X43" s="292">
        <f t="shared" si="8"/>
        <v>0</v>
      </c>
      <c r="Y43" s="293">
        <f t="shared" si="8"/>
        <v>0</v>
      </c>
      <c r="Z43" s="89"/>
      <c r="AA43" s="90"/>
      <c r="AB43" s="88"/>
    </row>
    <row r="44" ht="11.25" customHeight="1">
      <c r="A44" s="88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254"/>
      <c r="T44" s="89"/>
      <c r="U44" s="89"/>
      <c r="V44" s="89"/>
      <c r="W44" s="89"/>
      <c r="X44" s="89"/>
      <c r="Y44" s="89"/>
      <c r="Z44" s="89"/>
      <c r="AA44" s="90"/>
      <c r="AB44" s="88"/>
    </row>
    <row r="45" ht="30.0" customHeight="1">
      <c r="A45" s="88"/>
      <c r="B45" s="89"/>
      <c r="C45" s="255" t="s">
        <v>19</v>
      </c>
      <c r="D45" s="69"/>
      <c r="E45" s="69"/>
      <c r="F45" s="69"/>
      <c r="G45" s="69"/>
      <c r="H45" s="69"/>
      <c r="I45" s="23"/>
      <c r="J45" s="89"/>
      <c r="K45" s="300" t="s">
        <v>37</v>
      </c>
      <c r="L45" s="69"/>
      <c r="M45" s="69"/>
      <c r="N45" s="69"/>
      <c r="O45" s="69"/>
      <c r="P45" s="69"/>
      <c r="Q45" s="23"/>
      <c r="R45" s="89"/>
      <c r="S45" s="301" t="s">
        <v>120</v>
      </c>
      <c r="Z45" s="89"/>
      <c r="AA45" s="90"/>
      <c r="AB45" s="88"/>
    </row>
    <row r="46" ht="26.25" customHeight="1">
      <c r="A46" s="88"/>
      <c r="B46" s="89"/>
      <c r="C46" s="256"/>
      <c r="D46" s="257" t="s">
        <v>103</v>
      </c>
      <c r="E46" s="257" t="s">
        <v>13</v>
      </c>
      <c r="F46" s="257" t="s">
        <v>104</v>
      </c>
      <c r="G46" s="257" t="s">
        <v>105</v>
      </c>
      <c r="H46" s="257" t="s">
        <v>106</v>
      </c>
      <c r="I46" s="258" t="s">
        <v>107</v>
      </c>
      <c r="J46" s="89"/>
      <c r="K46" s="302"/>
      <c r="Q46" s="303"/>
      <c r="R46" s="89"/>
      <c r="Z46" s="89"/>
      <c r="AA46" s="90"/>
      <c r="AB46" s="88"/>
    </row>
    <row r="47" ht="22.5" customHeight="1">
      <c r="A47" s="88"/>
      <c r="B47" s="89"/>
      <c r="C47" s="259" t="s">
        <v>108</v>
      </c>
      <c r="D47" s="304"/>
      <c r="E47" s="305"/>
      <c r="F47" s="305"/>
      <c r="G47" s="305"/>
      <c r="H47" s="305"/>
      <c r="I47" s="306"/>
      <c r="J47" s="89"/>
      <c r="K47" s="307"/>
      <c r="L47" s="78"/>
      <c r="M47" s="78"/>
      <c r="N47" s="78"/>
      <c r="O47" s="78"/>
      <c r="P47" s="78"/>
      <c r="Q47" s="308"/>
      <c r="R47" s="89"/>
      <c r="Z47" s="89"/>
      <c r="AA47" s="90"/>
      <c r="AB47" s="88"/>
    </row>
    <row r="48" ht="22.5" customHeight="1">
      <c r="A48" s="88"/>
      <c r="B48" s="89"/>
      <c r="C48" s="265"/>
      <c r="D48" s="309"/>
      <c r="E48" s="310"/>
      <c r="F48" s="310"/>
      <c r="G48" s="310"/>
      <c r="H48" s="310"/>
      <c r="I48" s="311"/>
      <c r="J48" s="89"/>
      <c r="K48" s="312"/>
      <c r="L48" s="80"/>
      <c r="M48" s="80"/>
      <c r="N48" s="80"/>
      <c r="O48" s="80"/>
      <c r="P48" s="80"/>
      <c r="Q48" s="313"/>
      <c r="R48" s="89"/>
      <c r="Z48" s="89"/>
      <c r="AA48" s="90"/>
      <c r="AB48" s="88"/>
    </row>
    <row r="49" ht="22.5" customHeight="1">
      <c r="A49" s="88"/>
      <c r="B49" s="89"/>
      <c r="C49" s="265"/>
      <c r="D49" s="314"/>
      <c r="E49" s="315"/>
      <c r="F49" s="315"/>
      <c r="G49" s="315"/>
      <c r="H49" s="315"/>
      <c r="I49" s="316"/>
      <c r="J49" s="89"/>
      <c r="K49" s="307"/>
      <c r="L49" s="317"/>
      <c r="M49" s="317"/>
      <c r="N49" s="317"/>
      <c r="O49" s="317"/>
      <c r="P49" s="317"/>
      <c r="Q49" s="318"/>
      <c r="R49" s="89"/>
      <c r="Z49" s="89"/>
      <c r="AA49" s="90"/>
      <c r="AB49" s="88"/>
    </row>
    <row r="50" ht="22.5" customHeight="1">
      <c r="A50" s="88"/>
      <c r="B50" s="89"/>
      <c r="C50" s="265"/>
      <c r="D50" s="309"/>
      <c r="E50" s="310"/>
      <c r="F50" s="310"/>
      <c r="G50" s="310"/>
      <c r="H50" s="310"/>
      <c r="I50" s="311"/>
      <c r="J50" s="89"/>
      <c r="K50" s="312"/>
      <c r="L50" s="319"/>
      <c r="M50" s="319"/>
      <c r="N50" s="319"/>
      <c r="O50" s="319"/>
      <c r="P50" s="319"/>
      <c r="Q50" s="320"/>
      <c r="R50" s="89"/>
      <c r="Z50" s="89"/>
      <c r="AA50" s="90"/>
      <c r="AB50" s="88"/>
    </row>
    <row r="51" ht="22.5" customHeight="1">
      <c r="A51" s="88"/>
      <c r="B51" s="89"/>
      <c r="C51" s="265"/>
      <c r="D51" s="321"/>
      <c r="E51" s="322"/>
      <c r="F51" s="322"/>
      <c r="G51" s="322"/>
      <c r="H51" s="322"/>
      <c r="I51" s="323"/>
      <c r="J51" s="89"/>
      <c r="K51" s="324"/>
      <c r="Q51" s="325"/>
      <c r="R51" s="89"/>
      <c r="Z51" s="89"/>
      <c r="AA51" s="90"/>
      <c r="AB51" s="88"/>
    </row>
    <row r="52" ht="22.5" customHeight="1">
      <c r="A52" s="88"/>
      <c r="B52" s="89"/>
      <c r="C52" s="282"/>
      <c r="D52" s="326"/>
      <c r="E52" s="327"/>
      <c r="F52" s="327"/>
      <c r="G52" s="327"/>
      <c r="H52" s="327"/>
      <c r="I52" s="328"/>
      <c r="J52" s="89"/>
      <c r="K52" s="312"/>
      <c r="L52" s="80"/>
      <c r="M52" s="80"/>
      <c r="N52" s="80"/>
      <c r="O52" s="80"/>
      <c r="P52" s="80"/>
      <c r="Q52" s="313"/>
      <c r="R52" s="89"/>
      <c r="Z52" s="89"/>
      <c r="AA52" s="90"/>
      <c r="AB52" s="88"/>
    </row>
    <row r="53" ht="22.5" customHeight="1">
      <c r="A53" s="88"/>
      <c r="B53" s="89"/>
      <c r="C53" s="259" t="s">
        <v>111</v>
      </c>
      <c r="D53" s="329"/>
      <c r="E53" s="330"/>
      <c r="F53" s="330"/>
      <c r="G53" s="330"/>
      <c r="H53" s="330"/>
      <c r="I53" s="331"/>
      <c r="J53" s="89"/>
      <c r="K53" s="307"/>
      <c r="L53" s="78"/>
      <c r="M53" s="78"/>
      <c r="N53" s="78"/>
      <c r="O53" s="78"/>
      <c r="P53" s="78"/>
      <c r="Q53" s="308"/>
      <c r="R53" s="89"/>
      <c r="Z53" s="89"/>
      <c r="AA53" s="90"/>
      <c r="AB53" s="88"/>
    </row>
    <row r="54" ht="22.5" customHeight="1">
      <c r="A54" s="88"/>
      <c r="B54" s="89"/>
      <c r="C54" s="265"/>
      <c r="D54" s="309"/>
      <c r="E54" s="310"/>
      <c r="F54" s="310"/>
      <c r="G54" s="310"/>
      <c r="H54" s="310"/>
      <c r="I54" s="311"/>
      <c r="J54" s="89"/>
      <c r="K54" s="312"/>
      <c r="L54" s="80"/>
      <c r="M54" s="80"/>
      <c r="N54" s="80"/>
      <c r="O54" s="80"/>
      <c r="P54" s="80"/>
      <c r="Q54" s="313"/>
      <c r="R54" s="89"/>
      <c r="Z54" s="89"/>
      <c r="AA54" s="90"/>
      <c r="AB54" s="88"/>
    </row>
    <row r="55" ht="22.5" customHeight="1">
      <c r="A55" s="88"/>
      <c r="B55" s="89"/>
      <c r="C55" s="265"/>
      <c r="D55" s="321"/>
      <c r="E55" s="322"/>
      <c r="F55" s="322"/>
      <c r="G55" s="322"/>
      <c r="H55" s="322"/>
      <c r="I55" s="323"/>
      <c r="J55" s="89"/>
      <c r="K55" s="307"/>
      <c r="L55" s="78"/>
      <c r="M55" s="78"/>
      <c r="N55" s="78"/>
      <c r="O55" s="78"/>
      <c r="P55" s="78"/>
      <c r="Q55" s="308"/>
      <c r="R55" s="89"/>
      <c r="Z55" s="89"/>
      <c r="AA55" s="90"/>
      <c r="AB55" s="88"/>
    </row>
    <row r="56" ht="22.5" customHeight="1">
      <c r="A56" s="88"/>
      <c r="B56" s="89"/>
      <c r="C56" s="265"/>
      <c r="D56" s="309"/>
      <c r="E56" s="310"/>
      <c r="F56" s="310"/>
      <c r="G56" s="310"/>
      <c r="H56" s="310"/>
      <c r="I56" s="311"/>
      <c r="J56" s="89"/>
      <c r="K56" s="312"/>
      <c r="L56" s="80"/>
      <c r="M56" s="80"/>
      <c r="N56" s="80"/>
      <c r="O56" s="80"/>
      <c r="P56" s="80"/>
      <c r="Q56" s="313"/>
      <c r="R56" s="89"/>
      <c r="Z56" s="89"/>
      <c r="AA56" s="90"/>
      <c r="AB56" s="88"/>
    </row>
    <row r="57" ht="22.5" customHeight="1">
      <c r="A57" s="88"/>
      <c r="B57" s="89"/>
      <c r="C57" s="265"/>
      <c r="D57" s="314"/>
      <c r="E57" s="315"/>
      <c r="F57" s="315"/>
      <c r="G57" s="315"/>
      <c r="H57" s="315"/>
      <c r="I57" s="316"/>
      <c r="J57" s="89"/>
      <c r="K57" s="307"/>
      <c r="L57" s="78"/>
      <c r="M57" s="78"/>
      <c r="N57" s="78"/>
      <c r="O57" s="78"/>
      <c r="P57" s="78"/>
      <c r="Q57" s="308"/>
      <c r="R57" s="89"/>
      <c r="Z57" s="89"/>
      <c r="AA57" s="90"/>
      <c r="AB57" s="88"/>
    </row>
    <row r="58" ht="22.5" customHeight="1">
      <c r="A58" s="88"/>
      <c r="B58" s="89"/>
      <c r="C58" s="272"/>
      <c r="D58" s="309"/>
      <c r="E58" s="310"/>
      <c r="F58" s="310"/>
      <c r="G58" s="310"/>
      <c r="H58" s="310"/>
      <c r="I58" s="311"/>
      <c r="J58" s="89"/>
      <c r="K58" s="312"/>
      <c r="L58" s="80"/>
      <c r="M58" s="80"/>
      <c r="N58" s="80"/>
      <c r="O58" s="80"/>
      <c r="P58" s="80"/>
      <c r="Q58" s="313"/>
      <c r="R58" s="89"/>
      <c r="Z58" s="89"/>
      <c r="AA58" s="90"/>
      <c r="AB58" s="88"/>
    </row>
    <row r="59" ht="22.5" customHeight="1">
      <c r="A59" s="88"/>
      <c r="B59" s="89"/>
      <c r="C59" s="276" t="s">
        <v>113</v>
      </c>
      <c r="D59" s="332"/>
      <c r="E59" s="333"/>
      <c r="F59" s="333"/>
      <c r="G59" s="333"/>
      <c r="H59" s="333"/>
      <c r="I59" s="334"/>
      <c r="J59" s="89"/>
      <c r="K59" s="307"/>
      <c r="L59" s="78"/>
      <c r="M59" s="78"/>
      <c r="N59" s="78"/>
      <c r="O59" s="78"/>
      <c r="P59" s="78"/>
      <c r="Q59" s="308"/>
      <c r="R59" s="89"/>
      <c r="Z59" s="89"/>
      <c r="AA59" s="90"/>
      <c r="AB59" s="88"/>
    </row>
    <row r="60" ht="22.5" customHeight="1">
      <c r="A60" s="88"/>
      <c r="B60" s="89"/>
      <c r="C60" s="265"/>
      <c r="D60" s="309"/>
      <c r="E60" s="310"/>
      <c r="F60" s="310"/>
      <c r="G60" s="310"/>
      <c r="H60" s="310"/>
      <c r="I60" s="311"/>
      <c r="J60" s="89"/>
      <c r="K60" s="312"/>
      <c r="L60" s="80"/>
      <c r="M60" s="80"/>
      <c r="N60" s="80"/>
      <c r="O60" s="80"/>
      <c r="P60" s="80"/>
      <c r="Q60" s="313"/>
      <c r="R60" s="89"/>
      <c r="Z60" s="89"/>
      <c r="AA60" s="90"/>
      <c r="AB60" s="88"/>
    </row>
    <row r="61" ht="22.5" customHeight="1">
      <c r="A61" s="88"/>
      <c r="B61" s="89"/>
      <c r="C61" s="265"/>
      <c r="D61" s="314"/>
      <c r="E61" s="315"/>
      <c r="F61" s="315"/>
      <c r="G61" s="315"/>
      <c r="H61" s="315"/>
      <c r="I61" s="316"/>
      <c r="J61" s="89"/>
      <c r="K61" s="307"/>
      <c r="L61" s="78"/>
      <c r="M61" s="78"/>
      <c r="N61" s="78"/>
      <c r="O61" s="78"/>
      <c r="P61" s="78"/>
      <c r="Q61" s="308"/>
      <c r="R61" s="89"/>
      <c r="Z61" s="89"/>
      <c r="AA61" s="90"/>
      <c r="AB61" s="88"/>
    </row>
    <row r="62" ht="22.5" customHeight="1">
      <c r="A62" s="88"/>
      <c r="B62" s="89"/>
      <c r="C62" s="265"/>
      <c r="D62" s="309"/>
      <c r="E62" s="310"/>
      <c r="F62" s="310"/>
      <c r="G62" s="310"/>
      <c r="H62" s="310"/>
      <c r="I62" s="311"/>
      <c r="J62" s="89"/>
      <c r="K62" s="312"/>
      <c r="L62" s="80"/>
      <c r="M62" s="80"/>
      <c r="N62" s="80"/>
      <c r="O62" s="80"/>
      <c r="P62" s="80"/>
      <c r="Q62" s="313"/>
      <c r="R62" s="89"/>
      <c r="Z62" s="89"/>
      <c r="AA62" s="90"/>
      <c r="AB62" s="88"/>
    </row>
    <row r="63" ht="22.5" customHeight="1">
      <c r="A63" s="88"/>
      <c r="B63" s="89"/>
      <c r="C63" s="265"/>
      <c r="D63" s="321"/>
      <c r="E63" s="322"/>
      <c r="F63" s="322"/>
      <c r="G63" s="322"/>
      <c r="H63" s="322"/>
      <c r="I63" s="323"/>
      <c r="J63" s="89"/>
      <c r="K63" s="307"/>
      <c r="L63" s="78"/>
      <c r="M63" s="78"/>
      <c r="N63" s="78"/>
      <c r="O63" s="78"/>
      <c r="P63" s="78"/>
      <c r="Q63" s="308"/>
      <c r="R63" s="89"/>
      <c r="Z63" s="89"/>
      <c r="AA63" s="90"/>
      <c r="AB63" s="88"/>
    </row>
    <row r="64" ht="22.5" customHeight="1">
      <c r="A64" s="88"/>
      <c r="B64" s="89"/>
      <c r="C64" s="282"/>
      <c r="D64" s="326"/>
      <c r="E64" s="327"/>
      <c r="F64" s="327"/>
      <c r="G64" s="327"/>
      <c r="H64" s="327"/>
      <c r="I64" s="328"/>
      <c r="J64" s="89"/>
      <c r="K64" s="312"/>
      <c r="L64" s="80"/>
      <c r="M64" s="80"/>
      <c r="N64" s="80"/>
      <c r="O64" s="80"/>
      <c r="P64" s="80"/>
      <c r="Q64" s="313"/>
      <c r="R64" s="89"/>
      <c r="Z64" s="89"/>
      <c r="AA64" s="90"/>
      <c r="AB64" s="88"/>
    </row>
    <row r="65" ht="22.5" customHeight="1">
      <c r="A65" s="88"/>
      <c r="B65" s="89"/>
      <c r="C65" s="259" t="s">
        <v>116</v>
      </c>
      <c r="D65" s="329"/>
      <c r="E65" s="330"/>
      <c r="F65" s="330"/>
      <c r="G65" s="330"/>
      <c r="H65" s="330"/>
      <c r="I65" s="331"/>
      <c r="J65" s="89"/>
      <c r="K65" s="307"/>
      <c r="L65" s="78"/>
      <c r="M65" s="78"/>
      <c r="N65" s="78"/>
      <c r="O65" s="78"/>
      <c r="P65" s="78"/>
      <c r="Q65" s="308"/>
      <c r="R65" s="89"/>
      <c r="Z65" s="89"/>
      <c r="AA65" s="90"/>
      <c r="AB65" s="88"/>
    </row>
    <row r="66" ht="22.5" customHeight="1">
      <c r="A66" s="88"/>
      <c r="B66" s="89"/>
      <c r="C66" s="265"/>
      <c r="D66" s="309"/>
      <c r="E66" s="310"/>
      <c r="F66" s="310"/>
      <c r="G66" s="310"/>
      <c r="H66" s="310"/>
      <c r="I66" s="311"/>
      <c r="J66" s="89"/>
      <c r="K66" s="312"/>
      <c r="L66" s="80"/>
      <c r="M66" s="80"/>
      <c r="N66" s="80"/>
      <c r="O66" s="80"/>
      <c r="P66" s="80"/>
      <c r="Q66" s="313"/>
      <c r="R66" s="89"/>
      <c r="Z66" s="89"/>
      <c r="AA66" s="90"/>
      <c r="AB66" s="88"/>
    </row>
    <row r="67" ht="22.5" customHeight="1">
      <c r="A67" s="88"/>
      <c r="B67" s="89"/>
      <c r="C67" s="265"/>
      <c r="D67" s="321"/>
      <c r="E67" s="322"/>
      <c r="F67" s="322"/>
      <c r="G67" s="322"/>
      <c r="H67" s="322"/>
      <c r="I67" s="323"/>
      <c r="J67" s="89"/>
      <c r="K67" s="307"/>
      <c r="L67" s="78"/>
      <c r="M67" s="78"/>
      <c r="N67" s="78"/>
      <c r="O67" s="78"/>
      <c r="P67" s="78"/>
      <c r="Q67" s="308"/>
      <c r="R67" s="89"/>
      <c r="Z67" s="89"/>
      <c r="AA67" s="90"/>
      <c r="AB67" s="88"/>
    </row>
    <row r="68" ht="22.5" customHeight="1">
      <c r="A68" s="88"/>
      <c r="B68" s="89"/>
      <c r="C68" s="265"/>
      <c r="D68" s="309"/>
      <c r="E68" s="310"/>
      <c r="F68" s="310"/>
      <c r="G68" s="310"/>
      <c r="H68" s="310"/>
      <c r="I68" s="311"/>
      <c r="J68" s="89"/>
      <c r="K68" s="312"/>
      <c r="L68" s="80"/>
      <c r="M68" s="80"/>
      <c r="N68" s="80"/>
      <c r="O68" s="80"/>
      <c r="P68" s="80"/>
      <c r="Q68" s="313"/>
      <c r="R68" s="89"/>
      <c r="Z68" s="89"/>
      <c r="AA68" s="90"/>
      <c r="AB68" s="88"/>
    </row>
    <row r="69" ht="22.5" customHeight="1">
      <c r="A69" s="88"/>
      <c r="B69" s="89"/>
      <c r="C69" s="265"/>
      <c r="D69" s="314"/>
      <c r="E69" s="315"/>
      <c r="F69" s="315"/>
      <c r="G69" s="315"/>
      <c r="H69" s="315"/>
      <c r="I69" s="316"/>
      <c r="J69" s="89"/>
      <c r="K69" s="307"/>
      <c r="L69" s="78"/>
      <c r="M69" s="78"/>
      <c r="N69" s="78"/>
      <c r="O69" s="78"/>
      <c r="P69" s="78"/>
      <c r="Q69" s="308"/>
      <c r="R69" s="89"/>
      <c r="Z69" s="89"/>
      <c r="AA69" s="90"/>
      <c r="AB69" s="88"/>
    </row>
    <row r="70" ht="22.5" customHeight="1">
      <c r="A70" s="88"/>
      <c r="B70" s="89"/>
      <c r="C70" s="286"/>
      <c r="D70" s="335"/>
      <c r="E70" s="336"/>
      <c r="F70" s="336"/>
      <c r="G70" s="336"/>
      <c r="H70" s="336"/>
      <c r="I70" s="337"/>
      <c r="J70" s="89"/>
      <c r="K70" s="312"/>
      <c r="L70" s="80"/>
      <c r="M70" s="80"/>
      <c r="N70" s="80"/>
      <c r="O70" s="80"/>
      <c r="P70" s="80"/>
      <c r="Q70" s="313"/>
      <c r="R70" s="89"/>
      <c r="Z70" s="89"/>
      <c r="AA70" s="90"/>
      <c r="AB70" s="88"/>
    </row>
    <row r="71" ht="30.0" customHeight="1">
      <c r="A71" s="88"/>
      <c r="B71" s="89"/>
      <c r="C71" s="290" t="s">
        <v>119</v>
      </c>
      <c r="D71" s="291"/>
      <c r="E71" s="292">
        <f t="shared" ref="E71:I71" si="9">SUM(E50:E70)</f>
        <v>0</v>
      </c>
      <c r="F71" s="292">
        <f t="shared" si="9"/>
        <v>0</v>
      </c>
      <c r="G71" s="292">
        <f t="shared" si="9"/>
        <v>0</v>
      </c>
      <c r="H71" s="292">
        <f t="shared" si="9"/>
        <v>0</v>
      </c>
      <c r="I71" s="293">
        <f t="shared" si="9"/>
        <v>0</v>
      </c>
      <c r="J71" s="89"/>
      <c r="K71" s="338"/>
      <c r="L71" s="83"/>
      <c r="M71" s="83"/>
      <c r="N71" s="83"/>
      <c r="O71" s="83"/>
      <c r="P71" s="83"/>
      <c r="Q71" s="339"/>
      <c r="R71" s="89"/>
      <c r="Z71" s="89"/>
      <c r="AA71" s="90"/>
      <c r="AB71" s="88"/>
    </row>
    <row r="72" ht="26.25" customHeight="1">
      <c r="A72" s="88"/>
      <c r="B72" s="89"/>
      <c r="C72" s="340"/>
      <c r="D72" s="340"/>
      <c r="E72" s="341"/>
      <c r="F72" s="342"/>
      <c r="G72" s="342"/>
      <c r="H72" s="342"/>
      <c r="I72" s="342"/>
      <c r="J72" s="89"/>
      <c r="K72" s="89"/>
      <c r="S72" s="89"/>
      <c r="T72" s="89"/>
      <c r="U72" s="89"/>
      <c r="V72" s="89"/>
      <c r="W72" s="89"/>
      <c r="X72" s="89"/>
      <c r="Y72" s="89"/>
      <c r="Z72" s="89"/>
      <c r="AA72" s="90"/>
      <c r="AB72" s="88"/>
    </row>
    <row r="73" ht="3.75" customHeight="1">
      <c r="A73" s="88"/>
      <c r="B73" s="90"/>
      <c r="C73" s="90"/>
      <c r="D73" s="90"/>
      <c r="E73" s="90"/>
      <c r="F73" s="90"/>
      <c r="G73" s="90"/>
      <c r="H73" s="90"/>
      <c r="I73" s="90"/>
      <c r="J73" s="90"/>
      <c r="K73" s="90"/>
      <c r="S73" s="90"/>
      <c r="T73" s="90"/>
      <c r="U73" s="90"/>
      <c r="V73" s="90"/>
      <c r="W73" s="90"/>
      <c r="X73" s="90"/>
      <c r="Y73" s="90"/>
      <c r="Z73" s="90"/>
      <c r="AA73" s="90"/>
      <c r="AB73" s="88"/>
    </row>
    <row r="74" ht="37.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</sheetData>
  <mergeCells count="183">
    <mergeCell ref="V3:W3"/>
    <mergeCell ref="V4:W4"/>
    <mergeCell ref="S4:T4"/>
    <mergeCell ref="S5:T5"/>
    <mergeCell ref="S7:T7"/>
    <mergeCell ref="S8:T8"/>
    <mergeCell ref="S9:T9"/>
    <mergeCell ref="S10:T10"/>
    <mergeCell ref="S11:T11"/>
    <mergeCell ref="V5:W5"/>
    <mergeCell ref="X5:Y5"/>
    <mergeCell ref="C3:I6"/>
    <mergeCell ref="K3:Q3"/>
    <mergeCell ref="S3:T3"/>
    <mergeCell ref="X3:Y3"/>
    <mergeCell ref="M4:Q4"/>
    <mergeCell ref="X4:Y4"/>
    <mergeCell ref="M5:Q5"/>
    <mergeCell ref="X6:Y6"/>
    <mergeCell ref="V9:W9"/>
    <mergeCell ref="V10:W10"/>
    <mergeCell ref="X10:Y10"/>
    <mergeCell ref="V11:W11"/>
    <mergeCell ref="X11:Y11"/>
    <mergeCell ref="S6:T6"/>
    <mergeCell ref="V6:W6"/>
    <mergeCell ref="V7:W7"/>
    <mergeCell ref="X7:Y7"/>
    <mergeCell ref="V8:W8"/>
    <mergeCell ref="X8:Y8"/>
    <mergeCell ref="X9:Y9"/>
    <mergeCell ref="C13:I13"/>
    <mergeCell ref="K13:Q13"/>
    <mergeCell ref="S13:Y13"/>
    <mergeCell ref="K11:L11"/>
    <mergeCell ref="K15:K17"/>
    <mergeCell ref="K9:L9"/>
    <mergeCell ref="K18:K20"/>
    <mergeCell ref="K4:L4"/>
    <mergeCell ref="K5:L5"/>
    <mergeCell ref="C7:I11"/>
    <mergeCell ref="K7:L7"/>
    <mergeCell ref="K8:L8"/>
    <mergeCell ref="C15:C17"/>
    <mergeCell ref="C18:C20"/>
    <mergeCell ref="K31:K33"/>
    <mergeCell ref="K34:K36"/>
    <mergeCell ref="K24:K26"/>
    <mergeCell ref="K37:K39"/>
    <mergeCell ref="K21:K23"/>
    <mergeCell ref="K40:K42"/>
    <mergeCell ref="D47:D48"/>
    <mergeCell ref="D49:D50"/>
    <mergeCell ref="P10:Q10"/>
    <mergeCell ref="M11:Q11"/>
    <mergeCell ref="S15:S17"/>
    <mergeCell ref="S18:S20"/>
    <mergeCell ref="S21:S23"/>
    <mergeCell ref="K29:Q29"/>
    <mergeCell ref="S29:Y29"/>
    <mergeCell ref="K60:Q60"/>
    <mergeCell ref="K61:Q61"/>
    <mergeCell ref="K62:Q62"/>
    <mergeCell ref="K63:Q63"/>
    <mergeCell ref="K64:Q64"/>
    <mergeCell ref="K65:Q65"/>
    <mergeCell ref="K66:Q66"/>
    <mergeCell ref="K67:Q67"/>
    <mergeCell ref="K68:Q68"/>
    <mergeCell ref="K69:Q69"/>
    <mergeCell ref="K70:Q70"/>
    <mergeCell ref="K71:Q71"/>
    <mergeCell ref="K72:Q72"/>
    <mergeCell ref="K73:R73"/>
    <mergeCell ref="K74:R74"/>
    <mergeCell ref="S24:S26"/>
    <mergeCell ref="S31:S33"/>
    <mergeCell ref="S34:S36"/>
    <mergeCell ref="S37:S39"/>
    <mergeCell ref="S40:S42"/>
    <mergeCell ref="K45:Q45"/>
    <mergeCell ref="S45:Y71"/>
    <mergeCell ref="K6:L6"/>
    <mergeCell ref="M6:Q6"/>
    <mergeCell ref="N7:O7"/>
    <mergeCell ref="P7:Q7"/>
    <mergeCell ref="P8:Q8"/>
    <mergeCell ref="M9:O9"/>
    <mergeCell ref="P9:Q9"/>
    <mergeCell ref="K46:Q46"/>
    <mergeCell ref="K47:Q47"/>
    <mergeCell ref="K48:Q48"/>
    <mergeCell ref="K51:Q51"/>
    <mergeCell ref="K52:Q52"/>
    <mergeCell ref="K53:Q53"/>
    <mergeCell ref="K54:Q54"/>
    <mergeCell ref="K55:Q55"/>
    <mergeCell ref="K56:Q56"/>
    <mergeCell ref="K57:Q57"/>
    <mergeCell ref="K58:Q58"/>
    <mergeCell ref="K59:Q59"/>
    <mergeCell ref="D59:D60"/>
    <mergeCell ref="D61:D62"/>
    <mergeCell ref="C59:C64"/>
    <mergeCell ref="C65:C70"/>
    <mergeCell ref="D65:D66"/>
    <mergeCell ref="D67:D68"/>
    <mergeCell ref="D69:D70"/>
    <mergeCell ref="C47:C52"/>
    <mergeCell ref="D51:D52"/>
    <mergeCell ref="C53:C58"/>
    <mergeCell ref="D53:D54"/>
    <mergeCell ref="D55:D56"/>
    <mergeCell ref="D57:D58"/>
    <mergeCell ref="D63:D64"/>
    <mergeCell ref="H61:H62"/>
    <mergeCell ref="I61:I62"/>
    <mergeCell ref="F57:F58"/>
    <mergeCell ref="F59:F60"/>
    <mergeCell ref="G59:G60"/>
    <mergeCell ref="H59:H60"/>
    <mergeCell ref="I59:I60"/>
    <mergeCell ref="F61:F62"/>
    <mergeCell ref="G61:G62"/>
    <mergeCell ref="F63:F64"/>
    <mergeCell ref="G63:G64"/>
    <mergeCell ref="H63:H64"/>
    <mergeCell ref="I63:I64"/>
    <mergeCell ref="G65:G66"/>
    <mergeCell ref="H65:H66"/>
    <mergeCell ref="I65:I66"/>
    <mergeCell ref="F65:F66"/>
    <mergeCell ref="F67:F68"/>
    <mergeCell ref="G67:G68"/>
    <mergeCell ref="H67:H68"/>
    <mergeCell ref="I67:I68"/>
    <mergeCell ref="F69:F70"/>
    <mergeCell ref="G69:G70"/>
    <mergeCell ref="C21:C23"/>
    <mergeCell ref="C24:C26"/>
    <mergeCell ref="C29:I29"/>
    <mergeCell ref="C31:C33"/>
    <mergeCell ref="C34:C36"/>
    <mergeCell ref="C37:C39"/>
    <mergeCell ref="C45:I45"/>
    <mergeCell ref="C40:C42"/>
    <mergeCell ref="E47:E48"/>
    <mergeCell ref="F47:F48"/>
    <mergeCell ref="G47:G48"/>
    <mergeCell ref="H47:H48"/>
    <mergeCell ref="I47:I48"/>
    <mergeCell ref="I49:I50"/>
    <mergeCell ref="G53:G54"/>
    <mergeCell ref="G55:G56"/>
    <mergeCell ref="H55:H56"/>
    <mergeCell ref="I55:I56"/>
    <mergeCell ref="G57:G58"/>
    <mergeCell ref="H57:H58"/>
    <mergeCell ref="I57:I58"/>
    <mergeCell ref="G49:G50"/>
    <mergeCell ref="H49:H50"/>
    <mergeCell ref="G51:G52"/>
    <mergeCell ref="H51:H52"/>
    <mergeCell ref="I51:I52"/>
    <mergeCell ref="H53:H54"/>
    <mergeCell ref="I53:I54"/>
    <mergeCell ref="E55:E56"/>
    <mergeCell ref="E57:E58"/>
    <mergeCell ref="E59:E60"/>
    <mergeCell ref="E61:E62"/>
    <mergeCell ref="E63:E64"/>
    <mergeCell ref="E65:E66"/>
    <mergeCell ref="E67:E68"/>
    <mergeCell ref="E69:E70"/>
    <mergeCell ref="E49:E50"/>
    <mergeCell ref="F49:F50"/>
    <mergeCell ref="E51:E52"/>
    <mergeCell ref="F51:F52"/>
    <mergeCell ref="E53:E54"/>
    <mergeCell ref="F53:F54"/>
    <mergeCell ref="F55:F56"/>
    <mergeCell ref="H69:H70"/>
    <mergeCell ref="I69:I70"/>
  </mergeCells>
  <conditionalFormatting sqref="K7:L7">
    <cfRule type="expression" dxfId="3" priority="1">
      <formula>IF(M4="Imperial (Lbs)", 1,0)</formula>
    </cfRule>
  </conditionalFormatting>
  <conditionalFormatting sqref="M7">
    <cfRule type="expression" dxfId="1" priority="2">
      <formula>IF(M4="Imperial (Lbs)", 1,0)</formula>
    </cfRule>
  </conditionalFormatting>
  <conditionalFormatting sqref="N7:O7">
    <cfRule type="expression" dxfId="1" priority="3">
      <formula>IF(M4="Imperial (Lbs)", 1,0)</formula>
    </cfRule>
  </conditionalFormatting>
  <conditionalFormatting sqref="P7:Q7">
    <cfRule type="expression" dxfId="1" priority="4">
      <formula>IF(M4="Imperial (Lbs)", 1,0)</formula>
    </cfRule>
  </conditionalFormatting>
  <conditionalFormatting sqref="K8:L8">
    <cfRule type="expression" dxfId="1" priority="5">
      <formula>IF(M4="Metric (Kg)",1,0)</formula>
    </cfRule>
  </conditionalFormatting>
  <conditionalFormatting sqref="M8">
    <cfRule type="expression" dxfId="1" priority="6">
      <formula>IF(M4="Metric (Kg)",1,0)</formula>
    </cfRule>
  </conditionalFormatting>
  <conditionalFormatting sqref="N8">
    <cfRule type="expression" dxfId="1" priority="7">
      <formula>IF(M4="Metric (Kg)",1,0)</formula>
    </cfRule>
  </conditionalFormatting>
  <conditionalFormatting sqref="O8">
    <cfRule type="expression" dxfId="4" priority="8">
      <formula>IF(M4="Metric (Kg)",1,0)</formula>
    </cfRule>
  </conditionalFormatting>
  <conditionalFormatting sqref="P8:Q8">
    <cfRule type="expression" dxfId="1" priority="9">
      <formula>IF(M4="Metric (Kg)",1,0)</formula>
    </cfRule>
  </conditionalFormatting>
  <dataValidations>
    <dataValidation type="list" allowBlank="1" showErrorMessage="1" sqref="M4">
      <formula1>"Metric (Kg),Imperial (Lbs)"</formula1>
    </dataValidation>
    <dataValidation type="list" allowBlank="1" showErrorMessage="1" sqref="M5">
      <formula1>"Female,Male"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7">
    <tablePart r:id="rId9"/>
    <tablePart r:id="rId10"/>
    <tablePart r:id="rId11"/>
    <tablePart r:id="rId12"/>
    <tablePart r:id="rId13"/>
    <tablePart r:id="rId14"/>
    <tablePart r:id="rId1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 outlineLevelRow="1"/>
  <cols>
    <col customWidth="1" min="1" max="1" width="6.38"/>
    <col customWidth="1" min="2" max="2" width="3.25"/>
    <col customWidth="1" min="3" max="3" width="27.63"/>
    <col customWidth="1" min="4" max="8" width="8.88"/>
    <col customWidth="1" min="9" max="9" width="12.63"/>
    <col customWidth="1" min="10" max="14" width="8.88"/>
    <col customWidth="1" min="15" max="15" width="12.63"/>
    <col customWidth="1" min="16" max="20" width="8.88"/>
    <col customWidth="1" min="21" max="21" width="12.63"/>
    <col customWidth="1" min="22" max="26" width="8.88"/>
    <col customWidth="1" min="27" max="27" width="12.63"/>
    <col customWidth="1" min="28" max="32" width="8.88"/>
    <col customWidth="1" min="33" max="33" width="12.63"/>
    <col customWidth="1" min="34" max="34" width="3.25"/>
    <col customWidth="1" min="35" max="35" width="0.75"/>
    <col customWidth="1" min="36" max="36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</row>
    <row r="2" ht="26.25" customHeight="1">
      <c r="A2" s="88"/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198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90"/>
      <c r="AJ2" s="88"/>
    </row>
    <row r="3" ht="86.25" customHeight="1">
      <c r="A3" s="88"/>
      <c r="B3" s="89"/>
      <c r="C3" s="343" t="s">
        <v>121</v>
      </c>
      <c r="M3" s="344"/>
      <c r="N3" s="345" t="s">
        <v>122</v>
      </c>
      <c r="AH3" s="89"/>
      <c r="AI3" s="90"/>
      <c r="AJ3" s="88"/>
    </row>
    <row r="4" ht="11.25" customHeight="1">
      <c r="A4" s="88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254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90"/>
      <c r="AJ4" s="88"/>
    </row>
    <row r="5" ht="30.0" customHeight="1">
      <c r="A5" s="88"/>
      <c r="B5" s="89"/>
      <c r="C5" s="346" t="s">
        <v>123</v>
      </c>
      <c r="D5" s="347" t="s">
        <v>124</v>
      </c>
      <c r="E5" s="72"/>
      <c r="F5" s="72"/>
      <c r="G5" s="72"/>
      <c r="H5" s="72"/>
      <c r="I5" s="92"/>
      <c r="J5" s="348" t="s">
        <v>125</v>
      </c>
      <c r="K5" s="72"/>
      <c r="L5" s="72"/>
      <c r="M5" s="72"/>
      <c r="N5" s="72"/>
      <c r="O5" s="349"/>
      <c r="P5" s="347" t="s">
        <v>126</v>
      </c>
      <c r="Q5" s="72"/>
      <c r="R5" s="72"/>
      <c r="S5" s="72"/>
      <c r="T5" s="72"/>
      <c r="U5" s="92"/>
      <c r="V5" s="348" t="s">
        <v>127</v>
      </c>
      <c r="W5" s="72"/>
      <c r="X5" s="72"/>
      <c r="Y5" s="72"/>
      <c r="Z5" s="72"/>
      <c r="AA5" s="349"/>
      <c r="AB5" s="347" t="s">
        <v>128</v>
      </c>
      <c r="AC5" s="72"/>
      <c r="AD5" s="72"/>
      <c r="AE5" s="72"/>
      <c r="AF5" s="72"/>
      <c r="AG5" s="92"/>
      <c r="AH5" s="89"/>
      <c r="AI5" s="90"/>
      <c r="AJ5" s="88"/>
    </row>
    <row r="6" ht="26.25" customHeight="1" outlineLevel="1">
      <c r="A6" s="88"/>
      <c r="B6" s="89"/>
      <c r="C6" s="350" t="s">
        <v>129</v>
      </c>
      <c r="D6" s="351" t="s">
        <v>130</v>
      </c>
      <c r="E6" s="352" t="s">
        <v>74</v>
      </c>
      <c r="F6" s="352" t="s">
        <v>131</v>
      </c>
      <c r="G6" s="352" t="s">
        <v>132</v>
      </c>
      <c r="H6" s="352" t="s">
        <v>133</v>
      </c>
      <c r="I6" s="353" t="s">
        <v>134</v>
      </c>
      <c r="J6" s="354" t="s">
        <v>130</v>
      </c>
      <c r="K6" s="352" t="s">
        <v>74</v>
      </c>
      <c r="L6" s="352" t="s">
        <v>131</v>
      </c>
      <c r="M6" s="352" t="s">
        <v>132</v>
      </c>
      <c r="N6" s="352" t="s">
        <v>133</v>
      </c>
      <c r="O6" s="355" t="s">
        <v>134</v>
      </c>
      <c r="P6" s="351" t="s">
        <v>130</v>
      </c>
      <c r="Q6" s="352" t="s">
        <v>74</v>
      </c>
      <c r="R6" s="352" t="s">
        <v>131</v>
      </c>
      <c r="S6" s="352" t="s">
        <v>132</v>
      </c>
      <c r="T6" s="352" t="s">
        <v>133</v>
      </c>
      <c r="U6" s="353" t="s">
        <v>134</v>
      </c>
      <c r="V6" s="354" t="s">
        <v>130</v>
      </c>
      <c r="W6" s="352" t="s">
        <v>74</v>
      </c>
      <c r="X6" s="352" t="s">
        <v>131</v>
      </c>
      <c r="Y6" s="352" t="s">
        <v>132</v>
      </c>
      <c r="Z6" s="352" t="s">
        <v>133</v>
      </c>
      <c r="AA6" s="355" t="s">
        <v>134</v>
      </c>
      <c r="AB6" s="351" t="s">
        <v>130</v>
      </c>
      <c r="AC6" s="352" t="s">
        <v>74</v>
      </c>
      <c r="AD6" s="352" t="s">
        <v>131</v>
      </c>
      <c r="AE6" s="352" t="s">
        <v>132</v>
      </c>
      <c r="AF6" s="352" t="s">
        <v>133</v>
      </c>
      <c r="AG6" s="353" t="s">
        <v>134</v>
      </c>
      <c r="AH6" s="89"/>
      <c r="AI6" s="90"/>
      <c r="AJ6" s="88"/>
    </row>
    <row r="7" ht="26.25" customHeight="1" outlineLevel="1">
      <c r="A7" s="356"/>
      <c r="B7" s="357"/>
      <c r="C7" s="358" t="s">
        <v>135</v>
      </c>
      <c r="D7" s="359">
        <v>4.0</v>
      </c>
      <c r="E7" s="360">
        <v>50.0</v>
      </c>
      <c r="F7" s="360">
        <v>10.0</v>
      </c>
      <c r="G7" s="360"/>
      <c r="H7" s="360"/>
      <c r="I7" s="361" t="s">
        <v>136</v>
      </c>
      <c r="J7" s="362"/>
      <c r="K7" s="363"/>
      <c r="L7" s="363"/>
      <c r="M7" s="360"/>
      <c r="N7" s="360"/>
      <c r="O7" s="364"/>
      <c r="P7" s="365"/>
      <c r="Q7" s="363"/>
      <c r="R7" s="363"/>
      <c r="S7" s="360"/>
      <c r="T7" s="360"/>
      <c r="U7" s="361"/>
      <c r="V7" s="362"/>
      <c r="W7" s="363"/>
      <c r="X7" s="363"/>
      <c r="Y7" s="360"/>
      <c r="Z7" s="360"/>
      <c r="AA7" s="364"/>
      <c r="AB7" s="365"/>
      <c r="AC7" s="363"/>
      <c r="AD7" s="363"/>
      <c r="AE7" s="360"/>
      <c r="AF7" s="360"/>
      <c r="AG7" s="361"/>
      <c r="AH7" s="357"/>
      <c r="AI7" s="366"/>
      <c r="AJ7" s="356"/>
    </row>
    <row r="8" ht="26.25" customHeight="1" outlineLevel="1">
      <c r="A8" s="356"/>
      <c r="B8" s="357"/>
      <c r="C8" s="358" t="s">
        <v>137</v>
      </c>
      <c r="D8" s="359">
        <v>4.0</v>
      </c>
      <c r="E8" s="360">
        <v>40.0</v>
      </c>
      <c r="F8" s="360">
        <v>10.0</v>
      </c>
      <c r="G8" s="363"/>
      <c r="H8" s="363"/>
      <c r="I8" s="361" t="s">
        <v>136</v>
      </c>
      <c r="J8" s="367"/>
      <c r="K8" s="360"/>
      <c r="L8" s="360"/>
      <c r="M8" s="363"/>
      <c r="N8" s="363"/>
      <c r="O8" s="364"/>
      <c r="P8" s="359"/>
      <c r="Q8" s="360"/>
      <c r="R8" s="360"/>
      <c r="S8" s="363"/>
      <c r="T8" s="363"/>
      <c r="U8" s="361"/>
      <c r="V8" s="367"/>
      <c r="W8" s="360"/>
      <c r="X8" s="360"/>
      <c r="Y8" s="363"/>
      <c r="Z8" s="363"/>
      <c r="AA8" s="364"/>
      <c r="AB8" s="359"/>
      <c r="AC8" s="360"/>
      <c r="AD8" s="360"/>
      <c r="AE8" s="363"/>
      <c r="AF8" s="363"/>
      <c r="AG8" s="368"/>
      <c r="AH8" s="357"/>
      <c r="AI8" s="366"/>
      <c r="AJ8" s="356"/>
    </row>
    <row r="9" ht="26.25" customHeight="1" outlineLevel="1">
      <c r="A9" s="356"/>
      <c r="B9" s="357"/>
      <c r="C9" s="358" t="s">
        <v>138</v>
      </c>
      <c r="D9" s="359">
        <v>3.0</v>
      </c>
      <c r="E9" s="363"/>
      <c r="F9" s="360">
        <v>100.0</v>
      </c>
      <c r="G9" s="360" t="s">
        <v>139</v>
      </c>
      <c r="H9" s="360"/>
      <c r="I9" s="361" t="s">
        <v>140</v>
      </c>
      <c r="J9" s="362"/>
      <c r="K9" s="363"/>
      <c r="L9" s="363"/>
      <c r="M9" s="360"/>
      <c r="N9" s="360"/>
      <c r="O9" s="364"/>
      <c r="P9" s="365"/>
      <c r="Q9" s="363"/>
      <c r="R9" s="363"/>
      <c r="S9" s="360"/>
      <c r="T9" s="360"/>
      <c r="U9" s="361"/>
      <c r="V9" s="362"/>
      <c r="W9" s="363"/>
      <c r="X9" s="363"/>
      <c r="Y9" s="360"/>
      <c r="Z9" s="360"/>
      <c r="AA9" s="364"/>
      <c r="AB9" s="365"/>
      <c r="AC9" s="363"/>
      <c r="AD9" s="363"/>
      <c r="AE9" s="363"/>
      <c r="AF9" s="363"/>
      <c r="AG9" s="368"/>
      <c r="AH9" s="357"/>
      <c r="AI9" s="366"/>
      <c r="AJ9" s="356"/>
    </row>
    <row r="10" ht="26.25" customHeight="1" outlineLevel="1">
      <c r="A10" s="356"/>
      <c r="B10" s="357"/>
      <c r="C10" s="358" t="s">
        <v>141</v>
      </c>
      <c r="D10" s="365"/>
      <c r="E10" s="363"/>
      <c r="F10" s="363"/>
      <c r="G10" s="360" t="s">
        <v>142</v>
      </c>
      <c r="H10" s="360" t="s">
        <v>143</v>
      </c>
      <c r="I10" s="368"/>
      <c r="J10" s="362"/>
      <c r="K10" s="363"/>
      <c r="L10" s="363"/>
      <c r="M10" s="363"/>
      <c r="N10" s="363"/>
      <c r="O10" s="369"/>
      <c r="P10" s="365"/>
      <c r="Q10" s="363"/>
      <c r="R10" s="363"/>
      <c r="S10" s="363"/>
      <c r="T10" s="363"/>
      <c r="U10" s="368"/>
      <c r="V10" s="362"/>
      <c r="W10" s="363"/>
      <c r="X10" s="363"/>
      <c r="Y10" s="363"/>
      <c r="Z10" s="363"/>
      <c r="AA10" s="369"/>
      <c r="AB10" s="365"/>
      <c r="AC10" s="363"/>
      <c r="AD10" s="363"/>
      <c r="AE10" s="363"/>
      <c r="AF10" s="363"/>
      <c r="AG10" s="368"/>
      <c r="AH10" s="357"/>
      <c r="AI10" s="366"/>
      <c r="AJ10" s="356"/>
    </row>
    <row r="11" ht="26.25" customHeight="1" outlineLevel="1">
      <c r="A11" s="356"/>
      <c r="B11" s="357"/>
      <c r="C11" s="370"/>
      <c r="D11" s="365"/>
      <c r="E11" s="363"/>
      <c r="F11" s="363"/>
      <c r="G11" s="363"/>
      <c r="H11" s="363"/>
      <c r="I11" s="368"/>
      <c r="J11" s="362"/>
      <c r="K11" s="363"/>
      <c r="L11" s="363"/>
      <c r="M11" s="363"/>
      <c r="N11" s="363"/>
      <c r="O11" s="369"/>
      <c r="P11" s="365"/>
      <c r="Q11" s="363"/>
      <c r="R11" s="363"/>
      <c r="S11" s="363"/>
      <c r="T11" s="363"/>
      <c r="U11" s="368"/>
      <c r="V11" s="362"/>
      <c r="W11" s="363"/>
      <c r="X11" s="363"/>
      <c r="Y11" s="363"/>
      <c r="Z11" s="363"/>
      <c r="AA11" s="369"/>
      <c r="AB11" s="365"/>
      <c r="AC11" s="363"/>
      <c r="AD11" s="363"/>
      <c r="AE11" s="363"/>
      <c r="AF11" s="363"/>
      <c r="AG11" s="368"/>
      <c r="AH11" s="357"/>
      <c r="AI11" s="366"/>
      <c r="AJ11" s="356"/>
    </row>
    <row r="12" ht="26.25" customHeight="1" outlineLevel="1">
      <c r="A12" s="356"/>
      <c r="B12" s="357"/>
      <c r="C12" s="370"/>
      <c r="D12" s="365"/>
      <c r="E12" s="363"/>
      <c r="F12" s="363"/>
      <c r="G12" s="363"/>
      <c r="H12" s="363"/>
      <c r="I12" s="368"/>
      <c r="J12" s="362"/>
      <c r="K12" s="363"/>
      <c r="L12" s="363"/>
      <c r="M12" s="363"/>
      <c r="N12" s="363"/>
      <c r="O12" s="369"/>
      <c r="P12" s="365"/>
      <c r="Q12" s="363"/>
      <c r="R12" s="363"/>
      <c r="S12" s="363"/>
      <c r="T12" s="363"/>
      <c r="U12" s="368"/>
      <c r="V12" s="362"/>
      <c r="W12" s="363"/>
      <c r="X12" s="363"/>
      <c r="Y12" s="363"/>
      <c r="Z12" s="363"/>
      <c r="AA12" s="369"/>
      <c r="AB12" s="365"/>
      <c r="AC12" s="363"/>
      <c r="AD12" s="363"/>
      <c r="AE12" s="363"/>
      <c r="AF12" s="363"/>
      <c r="AG12" s="368"/>
      <c r="AH12" s="357"/>
      <c r="AI12" s="366"/>
      <c r="AJ12" s="356"/>
    </row>
    <row r="13" ht="26.25" customHeight="1" outlineLevel="1">
      <c r="A13" s="356"/>
      <c r="B13" s="357"/>
      <c r="C13" s="370"/>
      <c r="D13" s="365"/>
      <c r="E13" s="363"/>
      <c r="F13" s="363"/>
      <c r="G13" s="363"/>
      <c r="H13" s="363"/>
      <c r="I13" s="368"/>
      <c r="J13" s="362"/>
      <c r="K13" s="363"/>
      <c r="L13" s="363"/>
      <c r="M13" s="363"/>
      <c r="N13" s="363"/>
      <c r="O13" s="369"/>
      <c r="P13" s="365"/>
      <c r="Q13" s="363"/>
      <c r="R13" s="363"/>
      <c r="S13" s="363"/>
      <c r="T13" s="363"/>
      <c r="U13" s="368"/>
      <c r="V13" s="362"/>
      <c r="W13" s="363"/>
      <c r="X13" s="363"/>
      <c r="Y13" s="363"/>
      <c r="Z13" s="363"/>
      <c r="AA13" s="369"/>
      <c r="AB13" s="365"/>
      <c r="AC13" s="363"/>
      <c r="AD13" s="363"/>
      <c r="AE13" s="363"/>
      <c r="AF13" s="363"/>
      <c r="AG13" s="368"/>
      <c r="AH13" s="357"/>
      <c r="AI13" s="366"/>
      <c r="AJ13" s="356"/>
    </row>
    <row r="14" ht="26.25" customHeight="1" outlineLevel="1">
      <c r="A14" s="356"/>
      <c r="B14" s="357"/>
      <c r="C14" s="370"/>
      <c r="D14" s="365"/>
      <c r="E14" s="363"/>
      <c r="F14" s="363"/>
      <c r="G14" s="363"/>
      <c r="H14" s="363"/>
      <c r="I14" s="368"/>
      <c r="J14" s="362"/>
      <c r="K14" s="363"/>
      <c r="L14" s="363"/>
      <c r="M14" s="363"/>
      <c r="N14" s="363"/>
      <c r="O14" s="369"/>
      <c r="P14" s="365"/>
      <c r="Q14" s="363"/>
      <c r="R14" s="363"/>
      <c r="S14" s="363"/>
      <c r="T14" s="363"/>
      <c r="U14" s="368"/>
      <c r="V14" s="362"/>
      <c r="W14" s="363"/>
      <c r="X14" s="363"/>
      <c r="Y14" s="363"/>
      <c r="Z14" s="363"/>
      <c r="AA14" s="369"/>
      <c r="AB14" s="365"/>
      <c r="AC14" s="363"/>
      <c r="AD14" s="363"/>
      <c r="AE14" s="363"/>
      <c r="AF14" s="363"/>
      <c r="AG14" s="368"/>
      <c r="AH14" s="357"/>
      <c r="AI14" s="366"/>
      <c r="AJ14" s="356"/>
    </row>
    <row r="15" ht="26.25" customHeight="1" outlineLevel="1">
      <c r="A15" s="356"/>
      <c r="B15" s="357"/>
      <c r="C15" s="370"/>
      <c r="D15" s="365"/>
      <c r="E15" s="363"/>
      <c r="F15" s="363"/>
      <c r="G15" s="363"/>
      <c r="H15" s="363"/>
      <c r="I15" s="368"/>
      <c r="J15" s="362"/>
      <c r="K15" s="363"/>
      <c r="L15" s="363"/>
      <c r="M15" s="363"/>
      <c r="N15" s="363"/>
      <c r="O15" s="369"/>
      <c r="P15" s="365"/>
      <c r="Q15" s="363"/>
      <c r="R15" s="363"/>
      <c r="S15" s="363"/>
      <c r="T15" s="363"/>
      <c r="U15" s="368"/>
      <c r="V15" s="362"/>
      <c r="W15" s="363"/>
      <c r="X15" s="363"/>
      <c r="Y15" s="363"/>
      <c r="Z15" s="363"/>
      <c r="AA15" s="369"/>
      <c r="AB15" s="365"/>
      <c r="AC15" s="363"/>
      <c r="AD15" s="363"/>
      <c r="AE15" s="363"/>
      <c r="AF15" s="363"/>
      <c r="AG15" s="368"/>
      <c r="AH15" s="357"/>
      <c r="AI15" s="366"/>
      <c r="AJ15" s="356"/>
    </row>
    <row r="16" ht="26.25" customHeight="1" outlineLevel="1">
      <c r="A16" s="356"/>
      <c r="B16" s="357"/>
      <c r="C16" s="370"/>
      <c r="D16" s="365"/>
      <c r="E16" s="363"/>
      <c r="F16" s="363"/>
      <c r="G16" s="363"/>
      <c r="H16" s="363"/>
      <c r="I16" s="368"/>
      <c r="J16" s="362"/>
      <c r="K16" s="363"/>
      <c r="L16" s="363"/>
      <c r="M16" s="363"/>
      <c r="N16" s="363"/>
      <c r="O16" s="369"/>
      <c r="P16" s="365"/>
      <c r="Q16" s="363"/>
      <c r="R16" s="363"/>
      <c r="S16" s="363"/>
      <c r="T16" s="363"/>
      <c r="U16" s="368"/>
      <c r="V16" s="362"/>
      <c r="W16" s="363"/>
      <c r="X16" s="363"/>
      <c r="Y16" s="363"/>
      <c r="Z16" s="363"/>
      <c r="AA16" s="369"/>
      <c r="AB16" s="365"/>
      <c r="AC16" s="363"/>
      <c r="AD16" s="363"/>
      <c r="AE16" s="363"/>
      <c r="AF16" s="363"/>
      <c r="AG16" s="368"/>
      <c r="AH16" s="357"/>
      <c r="AI16" s="366"/>
      <c r="AJ16" s="356"/>
    </row>
    <row r="17" ht="26.25" customHeight="1" outlineLevel="1">
      <c r="A17" s="356"/>
      <c r="B17" s="357"/>
      <c r="C17" s="371"/>
      <c r="D17" s="372"/>
      <c r="E17" s="373"/>
      <c r="F17" s="373"/>
      <c r="G17" s="373"/>
      <c r="H17" s="373"/>
      <c r="I17" s="374"/>
      <c r="J17" s="375"/>
      <c r="K17" s="373"/>
      <c r="L17" s="373"/>
      <c r="M17" s="373"/>
      <c r="N17" s="373"/>
      <c r="O17" s="376"/>
      <c r="P17" s="372"/>
      <c r="Q17" s="373"/>
      <c r="R17" s="373"/>
      <c r="S17" s="373"/>
      <c r="T17" s="373"/>
      <c r="U17" s="374"/>
      <c r="V17" s="375"/>
      <c r="W17" s="373"/>
      <c r="X17" s="373"/>
      <c r="Y17" s="373"/>
      <c r="Z17" s="373"/>
      <c r="AA17" s="376"/>
      <c r="AB17" s="372"/>
      <c r="AC17" s="373"/>
      <c r="AD17" s="373"/>
      <c r="AE17" s="373"/>
      <c r="AF17" s="373"/>
      <c r="AG17" s="374"/>
      <c r="AH17" s="357"/>
      <c r="AI17" s="366"/>
      <c r="AJ17" s="356"/>
    </row>
    <row r="18" ht="11.25" customHeight="1">
      <c r="A18" s="88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254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90"/>
      <c r="AJ18" s="88"/>
    </row>
    <row r="19" ht="30.0" customHeight="1">
      <c r="A19" s="88"/>
      <c r="B19" s="89"/>
      <c r="C19" s="346" t="s">
        <v>144</v>
      </c>
      <c r="D19" s="347" t="s">
        <v>124</v>
      </c>
      <c r="E19" s="72"/>
      <c r="F19" s="72"/>
      <c r="G19" s="72"/>
      <c r="H19" s="72"/>
      <c r="I19" s="92"/>
      <c r="J19" s="348" t="s">
        <v>125</v>
      </c>
      <c r="K19" s="72"/>
      <c r="L19" s="72"/>
      <c r="M19" s="72"/>
      <c r="N19" s="72"/>
      <c r="O19" s="349"/>
      <c r="P19" s="347" t="s">
        <v>126</v>
      </c>
      <c r="Q19" s="72"/>
      <c r="R19" s="72"/>
      <c r="S19" s="72"/>
      <c r="T19" s="72"/>
      <c r="U19" s="92"/>
      <c r="V19" s="348" t="s">
        <v>127</v>
      </c>
      <c r="W19" s="72"/>
      <c r="X19" s="72"/>
      <c r="Y19" s="72"/>
      <c r="Z19" s="72"/>
      <c r="AA19" s="349"/>
      <c r="AB19" s="347" t="s">
        <v>128</v>
      </c>
      <c r="AC19" s="72"/>
      <c r="AD19" s="72"/>
      <c r="AE19" s="72"/>
      <c r="AF19" s="72"/>
      <c r="AG19" s="92"/>
      <c r="AH19" s="89"/>
      <c r="AI19" s="90"/>
      <c r="AJ19" s="88"/>
    </row>
    <row r="20" ht="26.25" customHeight="1" outlineLevel="1">
      <c r="A20" s="377"/>
      <c r="B20" s="378"/>
      <c r="C20" s="350" t="s">
        <v>129</v>
      </c>
      <c r="D20" s="351" t="s">
        <v>130</v>
      </c>
      <c r="E20" s="352" t="s">
        <v>74</v>
      </c>
      <c r="F20" s="352" t="s">
        <v>131</v>
      </c>
      <c r="G20" s="352" t="s">
        <v>132</v>
      </c>
      <c r="H20" s="352" t="s">
        <v>133</v>
      </c>
      <c r="I20" s="353" t="s">
        <v>134</v>
      </c>
      <c r="J20" s="354" t="s">
        <v>130</v>
      </c>
      <c r="K20" s="352" t="s">
        <v>74</v>
      </c>
      <c r="L20" s="352" t="s">
        <v>131</v>
      </c>
      <c r="M20" s="352" t="s">
        <v>132</v>
      </c>
      <c r="N20" s="352" t="s">
        <v>133</v>
      </c>
      <c r="O20" s="355" t="s">
        <v>134</v>
      </c>
      <c r="P20" s="351" t="s">
        <v>130</v>
      </c>
      <c r="Q20" s="352" t="s">
        <v>74</v>
      </c>
      <c r="R20" s="352" t="s">
        <v>131</v>
      </c>
      <c r="S20" s="352" t="s">
        <v>132</v>
      </c>
      <c r="T20" s="352" t="s">
        <v>133</v>
      </c>
      <c r="U20" s="353" t="s">
        <v>134</v>
      </c>
      <c r="V20" s="354" t="s">
        <v>130</v>
      </c>
      <c r="W20" s="352" t="s">
        <v>74</v>
      </c>
      <c r="X20" s="352" t="s">
        <v>131</v>
      </c>
      <c r="Y20" s="352" t="s">
        <v>132</v>
      </c>
      <c r="Z20" s="352" t="s">
        <v>133</v>
      </c>
      <c r="AA20" s="355" t="s">
        <v>134</v>
      </c>
      <c r="AB20" s="351" t="s">
        <v>130</v>
      </c>
      <c r="AC20" s="352" t="s">
        <v>74</v>
      </c>
      <c r="AD20" s="352" t="s">
        <v>131</v>
      </c>
      <c r="AE20" s="352" t="s">
        <v>132</v>
      </c>
      <c r="AF20" s="352" t="s">
        <v>133</v>
      </c>
      <c r="AG20" s="353" t="s">
        <v>134</v>
      </c>
      <c r="AH20" s="378"/>
      <c r="AI20" s="379"/>
      <c r="AJ20" s="377"/>
    </row>
    <row r="21" ht="26.25" customHeight="1" outlineLevel="1">
      <c r="A21" s="356"/>
      <c r="B21" s="357"/>
      <c r="C21" s="358"/>
      <c r="D21" s="365"/>
      <c r="E21" s="363"/>
      <c r="F21" s="363"/>
      <c r="G21" s="360"/>
      <c r="H21" s="360"/>
      <c r="I21" s="361"/>
      <c r="J21" s="362"/>
      <c r="K21" s="363"/>
      <c r="L21" s="363"/>
      <c r="M21" s="360"/>
      <c r="N21" s="360"/>
      <c r="O21" s="364"/>
      <c r="P21" s="365"/>
      <c r="Q21" s="363"/>
      <c r="R21" s="363"/>
      <c r="S21" s="360"/>
      <c r="T21" s="360"/>
      <c r="U21" s="361"/>
      <c r="V21" s="362"/>
      <c r="W21" s="363"/>
      <c r="X21" s="363"/>
      <c r="Y21" s="360"/>
      <c r="Z21" s="360"/>
      <c r="AA21" s="364"/>
      <c r="AB21" s="365"/>
      <c r="AC21" s="363"/>
      <c r="AD21" s="363"/>
      <c r="AE21" s="360"/>
      <c r="AF21" s="360"/>
      <c r="AG21" s="361"/>
      <c r="AH21" s="357"/>
      <c r="AI21" s="366"/>
      <c r="AJ21" s="356"/>
    </row>
    <row r="22" ht="26.25" customHeight="1" outlineLevel="1">
      <c r="A22" s="356"/>
      <c r="B22" s="357"/>
      <c r="C22" s="358"/>
      <c r="D22" s="359"/>
      <c r="E22" s="360"/>
      <c r="F22" s="360"/>
      <c r="G22" s="363"/>
      <c r="H22" s="363"/>
      <c r="I22" s="361"/>
      <c r="J22" s="367"/>
      <c r="K22" s="360"/>
      <c r="L22" s="360"/>
      <c r="M22" s="363"/>
      <c r="N22" s="363"/>
      <c r="O22" s="364"/>
      <c r="P22" s="359"/>
      <c r="Q22" s="360"/>
      <c r="R22" s="360"/>
      <c r="S22" s="363"/>
      <c r="T22" s="363"/>
      <c r="U22" s="361"/>
      <c r="V22" s="367"/>
      <c r="W22" s="360"/>
      <c r="X22" s="360"/>
      <c r="Y22" s="363"/>
      <c r="Z22" s="363"/>
      <c r="AA22" s="364"/>
      <c r="AB22" s="359"/>
      <c r="AC22" s="360"/>
      <c r="AD22" s="360"/>
      <c r="AE22" s="363"/>
      <c r="AF22" s="363"/>
      <c r="AG22" s="368"/>
      <c r="AH22" s="357"/>
      <c r="AI22" s="366"/>
      <c r="AJ22" s="356"/>
    </row>
    <row r="23" ht="26.25" customHeight="1" outlineLevel="1">
      <c r="A23" s="356"/>
      <c r="B23" s="357"/>
      <c r="C23" s="358"/>
      <c r="D23" s="365"/>
      <c r="E23" s="363"/>
      <c r="F23" s="363"/>
      <c r="G23" s="360"/>
      <c r="H23" s="360"/>
      <c r="I23" s="361"/>
      <c r="J23" s="362"/>
      <c r="K23" s="363"/>
      <c r="L23" s="363"/>
      <c r="M23" s="360"/>
      <c r="N23" s="360"/>
      <c r="O23" s="364"/>
      <c r="P23" s="365"/>
      <c r="Q23" s="363"/>
      <c r="R23" s="363"/>
      <c r="S23" s="360"/>
      <c r="T23" s="360"/>
      <c r="U23" s="361"/>
      <c r="V23" s="362"/>
      <c r="W23" s="363"/>
      <c r="X23" s="363"/>
      <c r="Y23" s="360"/>
      <c r="Z23" s="360"/>
      <c r="AA23" s="364"/>
      <c r="AB23" s="365"/>
      <c r="AC23" s="363"/>
      <c r="AD23" s="363"/>
      <c r="AE23" s="363"/>
      <c r="AF23" s="363"/>
      <c r="AG23" s="368"/>
      <c r="AH23" s="357"/>
      <c r="AI23" s="366"/>
      <c r="AJ23" s="356"/>
    </row>
    <row r="24" ht="26.25" customHeight="1" outlineLevel="1">
      <c r="A24" s="356"/>
      <c r="B24" s="357"/>
      <c r="C24" s="370"/>
      <c r="D24" s="365"/>
      <c r="E24" s="363"/>
      <c r="F24" s="363"/>
      <c r="G24" s="363"/>
      <c r="H24" s="363"/>
      <c r="I24" s="368"/>
      <c r="J24" s="362"/>
      <c r="K24" s="363"/>
      <c r="L24" s="363"/>
      <c r="M24" s="363"/>
      <c r="N24" s="363"/>
      <c r="O24" s="369"/>
      <c r="P24" s="365"/>
      <c r="Q24" s="363"/>
      <c r="R24" s="363"/>
      <c r="S24" s="363"/>
      <c r="T24" s="363"/>
      <c r="U24" s="368"/>
      <c r="V24" s="362"/>
      <c r="W24" s="363"/>
      <c r="X24" s="363"/>
      <c r="Y24" s="363"/>
      <c r="Z24" s="363"/>
      <c r="AA24" s="369"/>
      <c r="AB24" s="365"/>
      <c r="AC24" s="363"/>
      <c r="AD24" s="363"/>
      <c r="AE24" s="363"/>
      <c r="AF24" s="363"/>
      <c r="AG24" s="368"/>
      <c r="AH24" s="357"/>
      <c r="AI24" s="366"/>
      <c r="AJ24" s="356"/>
    </row>
    <row r="25" ht="26.25" customHeight="1" outlineLevel="1">
      <c r="A25" s="356"/>
      <c r="B25" s="357"/>
      <c r="C25" s="370"/>
      <c r="D25" s="365"/>
      <c r="E25" s="363"/>
      <c r="F25" s="363"/>
      <c r="G25" s="363"/>
      <c r="H25" s="363"/>
      <c r="I25" s="368"/>
      <c r="J25" s="362"/>
      <c r="K25" s="363"/>
      <c r="L25" s="363"/>
      <c r="M25" s="363"/>
      <c r="N25" s="363"/>
      <c r="O25" s="369"/>
      <c r="P25" s="365"/>
      <c r="Q25" s="363"/>
      <c r="R25" s="363"/>
      <c r="S25" s="363"/>
      <c r="T25" s="363"/>
      <c r="U25" s="368"/>
      <c r="V25" s="362"/>
      <c r="W25" s="363"/>
      <c r="X25" s="363"/>
      <c r="Y25" s="363"/>
      <c r="Z25" s="363"/>
      <c r="AA25" s="369"/>
      <c r="AB25" s="365"/>
      <c r="AC25" s="363"/>
      <c r="AD25" s="363"/>
      <c r="AE25" s="363"/>
      <c r="AF25" s="363"/>
      <c r="AG25" s="368"/>
      <c r="AH25" s="357"/>
      <c r="AI25" s="366"/>
      <c r="AJ25" s="356"/>
    </row>
    <row r="26" ht="26.25" customHeight="1" outlineLevel="1">
      <c r="A26" s="356"/>
      <c r="B26" s="357"/>
      <c r="C26" s="370"/>
      <c r="D26" s="365"/>
      <c r="E26" s="363"/>
      <c r="F26" s="363"/>
      <c r="G26" s="363"/>
      <c r="H26" s="363"/>
      <c r="I26" s="368"/>
      <c r="J26" s="362"/>
      <c r="K26" s="363"/>
      <c r="L26" s="363"/>
      <c r="M26" s="363"/>
      <c r="N26" s="363"/>
      <c r="O26" s="369"/>
      <c r="P26" s="365"/>
      <c r="Q26" s="363"/>
      <c r="R26" s="363"/>
      <c r="S26" s="363"/>
      <c r="T26" s="363"/>
      <c r="U26" s="368"/>
      <c r="V26" s="362"/>
      <c r="W26" s="363"/>
      <c r="X26" s="363"/>
      <c r="Y26" s="363"/>
      <c r="Z26" s="363"/>
      <c r="AA26" s="369"/>
      <c r="AB26" s="365"/>
      <c r="AC26" s="363"/>
      <c r="AD26" s="363"/>
      <c r="AE26" s="363"/>
      <c r="AF26" s="363"/>
      <c r="AG26" s="368"/>
      <c r="AH26" s="357"/>
      <c r="AI26" s="366"/>
      <c r="AJ26" s="356"/>
    </row>
    <row r="27" ht="26.25" customHeight="1" outlineLevel="1">
      <c r="A27" s="356"/>
      <c r="B27" s="357"/>
      <c r="C27" s="370"/>
      <c r="D27" s="365"/>
      <c r="E27" s="363"/>
      <c r="F27" s="363"/>
      <c r="G27" s="363"/>
      <c r="H27" s="363"/>
      <c r="I27" s="368"/>
      <c r="J27" s="362"/>
      <c r="K27" s="363"/>
      <c r="L27" s="363"/>
      <c r="M27" s="363"/>
      <c r="N27" s="363"/>
      <c r="O27" s="369"/>
      <c r="P27" s="365"/>
      <c r="Q27" s="363"/>
      <c r="R27" s="363"/>
      <c r="S27" s="363"/>
      <c r="T27" s="363"/>
      <c r="U27" s="368"/>
      <c r="V27" s="362"/>
      <c r="W27" s="363"/>
      <c r="X27" s="363"/>
      <c r="Y27" s="363"/>
      <c r="Z27" s="363"/>
      <c r="AA27" s="369"/>
      <c r="AB27" s="365"/>
      <c r="AC27" s="363"/>
      <c r="AD27" s="363"/>
      <c r="AE27" s="363"/>
      <c r="AF27" s="363"/>
      <c r="AG27" s="368"/>
      <c r="AH27" s="357"/>
      <c r="AI27" s="366"/>
      <c r="AJ27" s="356"/>
    </row>
    <row r="28" ht="26.25" customHeight="1" outlineLevel="1">
      <c r="A28" s="356"/>
      <c r="B28" s="357"/>
      <c r="C28" s="370"/>
      <c r="D28" s="365"/>
      <c r="E28" s="363"/>
      <c r="F28" s="363"/>
      <c r="G28" s="363"/>
      <c r="H28" s="363"/>
      <c r="I28" s="368"/>
      <c r="J28" s="362"/>
      <c r="K28" s="363"/>
      <c r="L28" s="363"/>
      <c r="M28" s="363"/>
      <c r="N28" s="363"/>
      <c r="O28" s="369"/>
      <c r="P28" s="365"/>
      <c r="Q28" s="363"/>
      <c r="R28" s="363"/>
      <c r="S28" s="363"/>
      <c r="T28" s="363"/>
      <c r="U28" s="368"/>
      <c r="V28" s="362"/>
      <c r="W28" s="363"/>
      <c r="X28" s="363"/>
      <c r="Y28" s="363"/>
      <c r="Z28" s="363"/>
      <c r="AA28" s="369"/>
      <c r="AB28" s="365"/>
      <c r="AC28" s="363"/>
      <c r="AD28" s="363"/>
      <c r="AE28" s="363"/>
      <c r="AF28" s="363"/>
      <c r="AG28" s="368"/>
      <c r="AH28" s="357"/>
      <c r="AI28" s="366"/>
      <c r="AJ28" s="356"/>
    </row>
    <row r="29" ht="26.25" customHeight="1" outlineLevel="1">
      <c r="A29" s="356"/>
      <c r="B29" s="357"/>
      <c r="C29" s="370"/>
      <c r="D29" s="365"/>
      <c r="E29" s="363"/>
      <c r="F29" s="363"/>
      <c r="G29" s="363"/>
      <c r="H29" s="363"/>
      <c r="I29" s="368"/>
      <c r="J29" s="362"/>
      <c r="K29" s="363"/>
      <c r="L29" s="363"/>
      <c r="M29" s="363"/>
      <c r="N29" s="363"/>
      <c r="O29" s="369"/>
      <c r="P29" s="365"/>
      <c r="Q29" s="363"/>
      <c r="R29" s="363"/>
      <c r="S29" s="363"/>
      <c r="T29" s="363"/>
      <c r="U29" s="368"/>
      <c r="V29" s="362"/>
      <c r="W29" s="363"/>
      <c r="X29" s="363"/>
      <c r="Y29" s="363"/>
      <c r="Z29" s="363"/>
      <c r="AA29" s="369"/>
      <c r="AB29" s="365"/>
      <c r="AC29" s="363"/>
      <c r="AD29" s="363"/>
      <c r="AE29" s="363"/>
      <c r="AF29" s="363"/>
      <c r="AG29" s="368"/>
      <c r="AH29" s="357"/>
      <c r="AI29" s="366"/>
      <c r="AJ29" s="356"/>
    </row>
    <row r="30" ht="26.25" customHeight="1" outlineLevel="1">
      <c r="A30" s="356"/>
      <c r="B30" s="357"/>
      <c r="C30" s="370"/>
      <c r="D30" s="365"/>
      <c r="E30" s="363"/>
      <c r="F30" s="363"/>
      <c r="G30" s="363"/>
      <c r="H30" s="363"/>
      <c r="I30" s="368"/>
      <c r="J30" s="362"/>
      <c r="K30" s="363"/>
      <c r="L30" s="363"/>
      <c r="M30" s="363"/>
      <c r="N30" s="363"/>
      <c r="O30" s="369"/>
      <c r="P30" s="365"/>
      <c r="Q30" s="363"/>
      <c r="R30" s="363"/>
      <c r="S30" s="363"/>
      <c r="T30" s="363"/>
      <c r="U30" s="368"/>
      <c r="V30" s="362"/>
      <c r="W30" s="363"/>
      <c r="X30" s="363"/>
      <c r="Y30" s="363"/>
      <c r="Z30" s="363"/>
      <c r="AA30" s="369"/>
      <c r="AB30" s="365"/>
      <c r="AC30" s="363"/>
      <c r="AD30" s="363"/>
      <c r="AE30" s="363"/>
      <c r="AF30" s="363"/>
      <c r="AG30" s="368"/>
      <c r="AH30" s="357"/>
      <c r="AI30" s="366"/>
      <c r="AJ30" s="356"/>
    </row>
    <row r="31" ht="26.25" customHeight="1" outlineLevel="1">
      <c r="A31" s="356"/>
      <c r="B31" s="357"/>
      <c r="C31" s="371"/>
      <c r="D31" s="372"/>
      <c r="E31" s="373"/>
      <c r="F31" s="373"/>
      <c r="G31" s="373"/>
      <c r="H31" s="373"/>
      <c r="I31" s="374"/>
      <c r="J31" s="375"/>
      <c r="K31" s="373"/>
      <c r="L31" s="373"/>
      <c r="M31" s="373"/>
      <c r="N31" s="373"/>
      <c r="O31" s="376"/>
      <c r="P31" s="372"/>
      <c r="Q31" s="373"/>
      <c r="R31" s="373"/>
      <c r="S31" s="373"/>
      <c r="T31" s="373"/>
      <c r="U31" s="374"/>
      <c r="V31" s="375"/>
      <c r="W31" s="373"/>
      <c r="X31" s="373"/>
      <c r="Y31" s="373"/>
      <c r="Z31" s="373"/>
      <c r="AA31" s="376"/>
      <c r="AB31" s="372"/>
      <c r="AC31" s="373"/>
      <c r="AD31" s="373"/>
      <c r="AE31" s="373"/>
      <c r="AF31" s="373"/>
      <c r="AG31" s="374"/>
      <c r="AH31" s="357"/>
      <c r="AI31" s="366"/>
      <c r="AJ31" s="356"/>
    </row>
    <row r="32" ht="11.25" customHeight="1">
      <c r="A32" s="88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254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90"/>
      <c r="AJ32" s="88"/>
    </row>
    <row r="33" ht="30.0" customHeight="1">
      <c r="A33" s="88"/>
      <c r="B33" s="89"/>
      <c r="C33" s="346" t="s">
        <v>145</v>
      </c>
      <c r="D33" s="347" t="s">
        <v>124</v>
      </c>
      <c r="E33" s="72"/>
      <c r="F33" s="72"/>
      <c r="G33" s="72"/>
      <c r="H33" s="72"/>
      <c r="I33" s="92"/>
      <c r="J33" s="348" t="s">
        <v>125</v>
      </c>
      <c r="K33" s="72"/>
      <c r="L33" s="72"/>
      <c r="M33" s="72"/>
      <c r="N33" s="72"/>
      <c r="O33" s="349"/>
      <c r="P33" s="347" t="s">
        <v>126</v>
      </c>
      <c r="Q33" s="72"/>
      <c r="R33" s="72"/>
      <c r="S33" s="72"/>
      <c r="T33" s="72"/>
      <c r="U33" s="92"/>
      <c r="V33" s="348" t="s">
        <v>127</v>
      </c>
      <c r="W33" s="72"/>
      <c r="X33" s="72"/>
      <c r="Y33" s="72"/>
      <c r="Z33" s="72"/>
      <c r="AA33" s="349"/>
      <c r="AB33" s="347" t="s">
        <v>128</v>
      </c>
      <c r="AC33" s="72"/>
      <c r="AD33" s="72"/>
      <c r="AE33" s="72"/>
      <c r="AF33" s="72"/>
      <c r="AG33" s="92"/>
      <c r="AH33" s="89"/>
      <c r="AI33" s="90"/>
      <c r="AJ33" s="88"/>
    </row>
    <row r="34" ht="26.25" customHeight="1" outlineLevel="1">
      <c r="A34" s="377"/>
      <c r="B34" s="378"/>
      <c r="C34" s="350" t="s">
        <v>129</v>
      </c>
      <c r="D34" s="351" t="s">
        <v>130</v>
      </c>
      <c r="E34" s="352" t="s">
        <v>74</v>
      </c>
      <c r="F34" s="352" t="s">
        <v>131</v>
      </c>
      <c r="G34" s="352" t="s">
        <v>132</v>
      </c>
      <c r="H34" s="352" t="s">
        <v>133</v>
      </c>
      <c r="I34" s="353" t="s">
        <v>134</v>
      </c>
      <c r="J34" s="354" t="s">
        <v>130</v>
      </c>
      <c r="K34" s="352" t="s">
        <v>74</v>
      </c>
      <c r="L34" s="352" t="s">
        <v>131</v>
      </c>
      <c r="M34" s="352" t="s">
        <v>132</v>
      </c>
      <c r="N34" s="352" t="s">
        <v>133</v>
      </c>
      <c r="O34" s="355" t="s">
        <v>134</v>
      </c>
      <c r="P34" s="351" t="s">
        <v>130</v>
      </c>
      <c r="Q34" s="352" t="s">
        <v>74</v>
      </c>
      <c r="R34" s="352" t="s">
        <v>131</v>
      </c>
      <c r="S34" s="352" t="s">
        <v>132</v>
      </c>
      <c r="T34" s="352" t="s">
        <v>133</v>
      </c>
      <c r="U34" s="353" t="s">
        <v>134</v>
      </c>
      <c r="V34" s="354" t="s">
        <v>130</v>
      </c>
      <c r="W34" s="352" t="s">
        <v>74</v>
      </c>
      <c r="X34" s="352" t="s">
        <v>131</v>
      </c>
      <c r="Y34" s="352" t="s">
        <v>132</v>
      </c>
      <c r="Z34" s="352" t="s">
        <v>133</v>
      </c>
      <c r="AA34" s="355" t="s">
        <v>134</v>
      </c>
      <c r="AB34" s="351" t="s">
        <v>130</v>
      </c>
      <c r="AC34" s="352" t="s">
        <v>74</v>
      </c>
      <c r="AD34" s="352" t="s">
        <v>131</v>
      </c>
      <c r="AE34" s="352" t="s">
        <v>132</v>
      </c>
      <c r="AF34" s="352" t="s">
        <v>133</v>
      </c>
      <c r="AG34" s="353" t="s">
        <v>134</v>
      </c>
      <c r="AH34" s="378"/>
      <c r="AI34" s="379"/>
      <c r="AJ34" s="377"/>
    </row>
    <row r="35" ht="26.25" customHeight="1" outlineLevel="1">
      <c r="A35" s="356"/>
      <c r="B35" s="357"/>
      <c r="C35" s="358"/>
      <c r="D35" s="359"/>
      <c r="E35" s="360"/>
      <c r="F35" s="360"/>
      <c r="G35" s="363"/>
      <c r="H35" s="363"/>
      <c r="I35" s="361"/>
      <c r="J35" s="367"/>
      <c r="K35" s="360"/>
      <c r="L35" s="360"/>
      <c r="M35" s="363"/>
      <c r="N35" s="363"/>
      <c r="O35" s="364"/>
      <c r="P35" s="359"/>
      <c r="Q35" s="360"/>
      <c r="R35" s="360"/>
      <c r="S35" s="363"/>
      <c r="T35" s="363"/>
      <c r="U35" s="361"/>
      <c r="V35" s="367"/>
      <c r="W35" s="360"/>
      <c r="X35" s="360"/>
      <c r="Y35" s="363"/>
      <c r="Z35" s="363"/>
      <c r="AA35" s="364"/>
      <c r="AB35" s="359"/>
      <c r="AC35" s="360"/>
      <c r="AD35" s="360"/>
      <c r="AE35" s="363"/>
      <c r="AF35" s="363"/>
      <c r="AG35" s="368"/>
      <c r="AH35" s="357"/>
      <c r="AI35" s="366"/>
      <c r="AJ35" s="356"/>
    </row>
    <row r="36" ht="26.25" customHeight="1" outlineLevel="1">
      <c r="A36" s="356"/>
      <c r="B36" s="357"/>
      <c r="C36" s="358"/>
      <c r="D36" s="365"/>
      <c r="E36" s="363"/>
      <c r="F36" s="363"/>
      <c r="G36" s="360"/>
      <c r="H36" s="360"/>
      <c r="I36" s="361"/>
      <c r="J36" s="362"/>
      <c r="K36" s="363"/>
      <c r="L36" s="363"/>
      <c r="M36" s="360"/>
      <c r="N36" s="360"/>
      <c r="O36" s="364"/>
      <c r="P36" s="365"/>
      <c r="Q36" s="363"/>
      <c r="R36" s="363"/>
      <c r="S36" s="360"/>
      <c r="T36" s="360"/>
      <c r="U36" s="361"/>
      <c r="V36" s="362"/>
      <c r="W36" s="363"/>
      <c r="X36" s="363"/>
      <c r="Y36" s="360"/>
      <c r="Z36" s="360"/>
      <c r="AA36" s="364"/>
      <c r="AB36" s="365"/>
      <c r="AC36" s="363"/>
      <c r="AD36" s="363"/>
      <c r="AE36" s="363"/>
      <c r="AF36" s="363"/>
      <c r="AG36" s="368"/>
      <c r="AH36" s="357"/>
      <c r="AI36" s="366"/>
      <c r="AJ36" s="356"/>
    </row>
    <row r="37" ht="26.25" customHeight="1" outlineLevel="1">
      <c r="A37" s="356"/>
      <c r="B37" s="357"/>
      <c r="C37" s="370"/>
      <c r="D37" s="365"/>
      <c r="E37" s="363"/>
      <c r="F37" s="363"/>
      <c r="G37" s="363"/>
      <c r="H37" s="363"/>
      <c r="I37" s="368"/>
      <c r="J37" s="362"/>
      <c r="K37" s="363"/>
      <c r="L37" s="363"/>
      <c r="M37" s="363"/>
      <c r="N37" s="363"/>
      <c r="O37" s="369"/>
      <c r="P37" s="365"/>
      <c r="Q37" s="363"/>
      <c r="R37" s="363"/>
      <c r="S37" s="363"/>
      <c r="T37" s="363"/>
      <c r="U37" s="368"/>
      <c r="V37" s="362"/>
      <c r="W37" s="363"/>
      <c r="X37" s="363"/>
      <c r="Y37" s="363"/>
      <c r="Z37" s="363"/>
      <c r="AA37" s="369"/>
      <c r="AB37" s="365"/>
      <c r="AC37" s="363"/>
      <c r="AD37" s="363"/>
      <c r="AE37" s="363"/>
      <c r="AF37" s="363"/>
      <c r="AG37" s="368"/>
      <c r="AH37" s="357"/>
      <c r="AI37" s="366"/>
      <c r="AJ37" s="356"/>
    </row>
    <row r="38" ht="26.25" customHeight="1" outlineLevel="1">
      <c r="A38" s="356"/>
      <c r="B38" s="357"/>
      <c r="C38" s="370"/>
      <c r="D38" s="365"/>
      <c r="E38" s="363"/>
      <c r="F38" s="363"/>
      <c r="G38" s="363"/>
      <c r="H38" s="363"/>
      <c r="I38" s="368"/>
      <c r="J38" s="362"/>
      <c r="K38" s="363"/>
      <c r="L38" s="363"/>
      <c r="M38" s="363"/>
      <c r="N38" s="363"/>
      <c r="O38" s="369"/>
      <c r="P38" s="365"/>
      <c r="Q38" s="363"/>
      <c r="R38" s="363"/>
      <c r="S38" s="363"/>
      <c r="T38" s="363"/>
      <c r="U38" s="368"/>
      <c r="V38" s="362"/>
      <c r="W38" s="363"/>
      <c r="X38" s="363"/>
      <c r="Y38" s="363"/>
      <c r="Z38" s="363"/>
      <c r="AA38" s="369"/>
      <c r="AB38" s="365"/>
      <c r="AC38" s="363"/>
      <c r="AD38" s="363"/>
      <c r="AE38" s="363"/>
      <c r="AF38" s="363"/>
      <c r="AG38" s="368"/>
      <c r="AH38" s="357"/>
      <c r="AI38" s="366"/>
      <c r="AJ38" s="356"/>
    </row>
    <row r="39" ht="26.25" customHeight="1" outlineLevel="1">
      <c r="A39" s="356"/>
      <c r="B39" s="357"/>
      <c r="C39" s="370"/>
      <c r="D39" s="365"/>
      <c r="E39" s="363"/>
      <c r="F39" s="363"/>
      <c r="G39" s="363"/>
      <c r="H39" s="363"/>
      <c r="I39" s="368"/>
      <c r="J39" s="362"/>
      <c r="K39" s="363"/>
      <c r="L39" s="363"/>
      <c r="M39" s="363"/>
      <c r="N39" s="363"/>
      <c r="O39" s="369"/>
      <c r="P39" s="365"/>
      <c r="Q39" s="363"/>
      <c r="R39" s="363"/>
      <c r="S39" s="363"/>
      <c r="T39" s="363"/>
      <c r="U39" s="368"/>
      <c r="V39" s="362"/>
      <c r="W39" s="363"/>
      <c r="X39" s="363"/>
      <c r="Y39" s="363"/>
      <c r="Z39" s="363"/>
      <c r="AA39" s="369"/>
      <c r="AB39" s="365"/>
      <c r="AC39" s="363"/>
      <c r="AD39" s="363"/>
      <c r="AE39" s="363"/>
      <c r="AF39" s="363"/>
      <c r="AG39" s="368"/>
      <c r="AH39" s="357"/>
      <c r="AI39" s="366"/>
      <c r="AJ39" s="356"/>
    </row>
    <row r="40" ht="26.25" customHeight="1" outlineLevel="1">
      <c r="A40" s="356"/>
      <c r="B40" s="357"/>
      <c r="C40" s="370"/>
      <c r="D40" s="365"/>
      <c r="E40" s="363"/>
      <c r="F40" s="363"/>
      <c r="G40" s="363"/>
      <c r="H40" s="363"/>
      <c r="I40" s="368"/>
      <c r="J40" s="362"/>
      <c r="K40" s="363"/>
      <c r="L40" s="363"/>
      <c r="M40" s="363"/>
      <c r="N40" s="363"/>
      <c r="O40" s="369"/>
      <c r="P40" s="365"/>
      <c r="Q40" s="363"/>
      <c r="R40" s="363"/>
      <c r="S40" s="363"/>
      <c r="T40" s="363"/>
      <c r="U40" s="368"/>
      <c r="V40" s="362"/>
      <c r="W40" s="363"/>
      <c r="X40" s="363"/>
      <c r="Y40" s="363"/>
      <c r="Z40" s="363"/>
      <c r="AA40" s="369"/>
      <c r="AB40" s="365"/>
      <c r="AC40" s="363"/>
      <c r="AD40" s="363"/>
      <c r="AE40" s="363"/>
      <c r="AF40" s="363"/>
      <c r="AG40" s="368"/>
      <c r="AH40" s="357"/>
      <c r="AI40" s="366"/>
      <c r="AJ40" s="356"/>
    </row>
    <row r="41" ht="26.25" customHeight="1" outlineLevel="1">
      <c r="A41" s="356"/>
      <c r="B41" s="357"/>
      <c r="C41" s="370"/>
      <c r="D41" s="365"/>
      <c r="E41" s="363"/>
      <c r="F41" s="363"/>
      <c r="G41" s="363"/>
      <c r="H41" s="363"/>
      <c r="I41" s="368"/>
      <c r="J41" s="362"/>
      <c r="K41" s="363"/>
      <c r="L41" s="363"/>
      <c r="M41" s="363"/>
      <c r="N41" s="363"/>
      <c r="O41" s="369"/>
      <c r="P41" s="365"/>
      <c r="Q41" s="363"/>
      <c r="R41" s="363"/>
      <c r="S41" s="363"/>
      <c r="T41" s="363"/>
      <c r="U41" s="368"/>
      <c r="V41" s="362"/>
      <c r="W41" s="363"/>
      <c r="X41" s="363"/>
      <c r="Y41" s="363"/>
      <c r="Z41" s="363"/>
      <c r="AA41" s="369"/>
      <c r="AB41" s="365"/>
      <c r="AC41" s="363"/>
      <c r="AD41" s="363"/>
      <c r="AE41" s="363"/>
      <c r="AF41" s="363"/>
      <c r="AG41" s="368"/>
      <c r="AH41" s="357"/>
      <c r="AI41" s="366"/>
      <c r="AJ41" s="356"/>
    </row>
    <row r="42" ht="26.25" customHeight="1" outlineLevel="1">
      <c r="A42" s="356"/>
      <c r="B42" s="357"/>
      <c r="C42" s="370"/>
      <c r="D42" s="365"/>
      <c r="E42" s="363"/>
      <c r="F42" s="363"/>
      <c r="G42" s="363"/>
      <c r="H42" s="363"/>
      <c r="I42" s="368"/>
      <c r="J42" s="362"/>
      <c r="K42" s="363"/>
      <c r="L42" s="363"/>
      <c r="M42" s="363"/>
      <c r="N42" s="363"/>
      <c r="O42" s="369"/>
      <c r="P42" s="365"/>
      <c r="Q42" s="363"/>
      <c r="R42" s="363"/>
      <c r="S42" s="363"/>
      <c r="T42" s="363"/>
      <c r="U42" s="368"/>
      <c r="V42" s="362"/>
      <c r="W42" s="363"/>
      <c r="X42" s="363"/>
      <c r="Y42" s="363"/>
      <c r="Z42" s="363"/>
      <c r="AA42" s="369"/>
      <c r="AB42" s="365"/>
      <c r="AC42" s="363"/>
      <c r="AD42" s="363"/>
      <c r="AE42" s="363"/>
      <c r="AF42" s="363"/>
      <c r="AG42" s="368"/>
      <c r="AH42" s="357"/>
      <c r="AI42" s="366"/>
      <c r="AJ42" s="356"/>
    </row>
    <row r="43" ht="26.25" customHeight="1" outlineLevel="1">
      <c r="A43" s="356"/>
      <c r="B43" s="357"/>
      <c r="C43" s="370"/>
      <c r="D43" s="365"/>
      <c r="E43" s="363"/>
      <c r="F43" s="363"/>
      <c r="G43" s="363"/>
      <c r="H43" s="363"/>
      <c r="I43" s="368"/>
      <c r="J43" s="362"/>
      <c r="K43" s="363"/>
      <c r="L43" s="363"/>
      <c r="M43" s="363"/>
      <c r="N43" s="363"/>
      <c r="O43" s="369"/>
      <c r="P43" s="365"/>
      <c r="Q43" s="363"/>
      <c r="R43" s="363"/>
      <c r="S43" s="363"/>
      <c r="T43" s="363"/>
      <c r="U43" s="368"/>
      <c r="V43" s="362"/>
      <c r="W43" s="363"/>
      <c r="X43" s="363"/>
      <c r="Y43" s="363"/>
      <c r="Z43" s="363"/>
      <c r="AA43" s="369"/>
      <c r="AB43" s="365"/>
      <c r="AC43" s="363"/>
      <c r="AD43" s="363"/>
      <c r="AE43" s="363"/>
      <c r="AF43" s="363"/>
      <c r="AG43" s="368"/>
      <c r="AH43" s="357"/>
      <c r="AI43" s="366"/>
      <c r="AJ43" s="356"/>
    </row>
    <row r="44" ht="26.25" customHeight="1" outlineLevel="1">
      <c r="A44" s="356"/>
      <c r="B44" s="357"/>
      <c r="C44" s="371"/>
      <c r="D44" s="372"/>
      <c r="E44" s="373"/>
      <c r="F44" s="373"/>
      <c r="G44" s="373"/>
      <c r="H44" s="373"/>
      <c r="I44" s="374"/>
      <c r="J44" s="375"/>
      <c r="K44" s="373"/>
      <c r="L44" s="373"/>
      <c r="M44" s="373"/>
      <c r="N44" s="373"/>
      <c r="O44" s="376"/>
      <c r="P44" s="372"/>
      <c r="Q44" s="373"/>
      <c r="R44" s="373"/>
      <c r="S44" s="373"/>
      <c r="T44" s="373"/>
      <c r="U44" s="374"/>
      <c r="V44" s="375"/>
      <c r="W44" s="373"/>
      <c r="X44" s="373"/>
      <c r="Y44" s="373"/>
      <c r="Z44" s="373"/>
      <c r="AA44" s="376"/>
      <c r="AB44" s="372"/>
      <c r="AC44" s="373"/>
      <c r="AD44" s="373"/>
      <c r="AE44" s="373"/>
      <c r="AF44" s="373"/>
      <c r="AG44" s="374"/>
      <c r="AH44" s="357"/>
      <c r="AI44" s="366"/>
      <c r="AJ44" s="356"/>
    </row>
    <row r="45" ht="11.25" customHeight="1">
      <c r="A45" s="88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254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90"/>
      <c r="AJ45" s="88"/>
    </row>
    <row r="46" ht="30.0" customHeight="1">
      <c r="A46" s="88"/>
      <c r="B46" s="89"/>
      <c r="C46" s="346" t="s">
        <v>146</v>
      </c>
      <c r="D46" s="347" t="s">
        <v>124</v>
      </c>
      <c r="E46" s="72"/>
      <c r="F46" s="72"/>
      <c r="G46" s="72"/>
      <c r="H46" s="72"/>
      <c r="I46" s="92"/>
      <c r="J46" s="348" t="s">
        <v>125</v>
      </c>
      <c r="K46" s="72"/>
      <c r="L46" s="72"/>
      <c r="M46" s="72"/>
      <c r="N46" s="72"/>
      <c r="O46" s="349"/>
      <c r="P46" s="347" t="s">
        <v>126</v>
      </c>
      <c r="Q46" s="72"/>
      <c r="R46" s="72"/>
      <c r="S46" s="72"/>
      <c r="T46" s="72"/>
      <c r="U46" s="92"/>
      <c r="V46" s="348" t="s">
        <v>127</v>
      </c>
      <c r="W46" s="72"/>
      <c r="X46" s="72"/>
      <c r="Y46" s="72"/>
      <c r="Z46" s="72"/>
      <c r="AA46" s="349"/>
      <c r="AB46" s="347" t="s">
        <v>128</v>
      </c>
      <c r="AC46" s="72"/>
      <c r="AD46" s="72"/>
      <c r="AE46" s="72"/>
      <c r="AF46" s="72"/>
      <c r="AG46" s="92"/>
      <c r="AH46" s="89"/>
      <c r="AI46" s="90"/>
      <c r="AJ46" s="88"/>
    </row>
    <row r="47" ht="26.25" customHeight="1" outlineLevel="1">
      <c r="A47" s="377"/>
      <c r="B47" s="378"/>
      <c r="C47" s="350" t="s">
        <v>129</v>
      </c>
      <c r="D47" s="351" t="s">
        <v>130</v>
      </c>
      <c r="E47" s="352" t="s">
        <v>74</v>
      </c>
      <c r="F47" s="352" t="s">
        <v>131</v>
      </c>
      <c r="G47" s="352" t="s">
        <v>132</v>
      </c>
      <c r="H47" s="352" t="s">
        <v>133</v>
      </c>
      <c r="I47" s="353" t="s">
        <v>134</v>
      </c>
      <c r="J47" s="354" t="s">
        <v>130</v>
      </c>
      <c r="K47" s="352" t="s">
        <v>74</v>
      </c>
      <c r="L47" s="352" t="s">
        <v>131</v>
      </c>
      <c r="M47" s="352" t="s">
        <v>132</v>
      </c>
      <c r="N47" s="352" t="s">
        <v>133</v>
      </c>
      <c r="O47" s="355" t="s">
        <v>134</v>
      </c>
      <c r="P47" s="351" t="s">
        <v>130</v>
      </c>
      <c r="Q47" s="352" t="s">
        <v>74</v>
      </c>
      <c r="R47" s="352" t="s">
        <v>131</v>
      </c>
      <c r="S47" s="352" t="s">
        <v>132</v>
      </c>
      <c r="T47" s="352" t="s">
        <v>133</v>
      </c>
      <c r="U47" s="353" t="s">
        <v>134</v>
      </c>
      <c r="V47" s="354" t="s">
        <v>130</v>
      </c>
      <c r="W47" s="352" t="s">
        <v>74</v>
      </c>
      <c r="X47" s="352" t="s">
        <v>131</v>
      </c>
      <c r="Y47" s="352" t="s">
        <v>132</v>
      </c>
      <c r="Z47" s="352" t="s">
        <v>133</v>
      </c>
      <c r="AA47" s="355" t="s">
        <v>134</v>
      </c>
      <c r="AB47" s="351" t="s">
        <v>130</v>
      </c>
      <c r="AC47" s="352" t="s">
        <v>74</v>
      </c>
      <c r="AD47" s="352" t="s">
        <v>131</v>
      </c>
      <c r="AE47" s="352" t="s">
        <v>132</v>
      </c>
      <c r="AF47" s="352" t="s">
        <v>133</v>
      </c>
      <c r="AG47" s="353" t="s">
        <v>134</v>
      </c>
      <c r="AH47" s="378"/>
      <c r="AI47" s="379"/>
      <c r="AJ47" s="377"/>
    </row>
    <row r="48" ht="26.25" customHeight="1" outlineLevel="1">
      <c r="A48" s="356"/>
      <c r="B48" s="357"/>
      <c r="C48" s="358"/>
      <c r="D48" s="359"/>
      <c r="E48" s="360"/>
      <c r="F48" s="360"/>
      <c r="G48" s="363"/>
      <c r="H48" s="363"/>
      <c r="I48" s="361"/>
      <c r="J48" s="367"/>
      <c r="K48" s="360"/>
      <c r="L48" s="360"/>
      <c r="M48" s="363"/>
      <c r="N48" s="363"/>
      <c r="O48" s="364"/>
      <c r="P48" s="359"/>
      <c r="Q48" s="360"/>
      <c r="R48" s="360"/>
      <c r="S48" s="363"/>
      <c r="T48" s="363"/>
      <c r="U48" s="361"/>
      <c r="V48" s="367"/>
      <c r="W48" s="360"/>
      <c r="X48" s="360"/>
      <c r="Y48" s="363"/>
      <c r="Z48" s="363"/>
      <c r="AA48" s="364"/>
      <c r="AB48" s="359"/>
      <c r="AC48" s="360"/>
      <c r="AD48" s="360"/>
      <c r="AE48" s="363"/>
      <c r="AF48" s="363"/>
      <c r="AG48" s="368"/>
      <c r="AH48" s="357"/>
      <c r="AI48" s="366"/>
      <c r="AJ48" s="356"/>
    </row>
    <row r="49" ht="26.25" customHeight="1" outlineLevel="1">
      <c r="A49" s="356"/>
      <c r="B49" s="357"/>
      <c r="C49" s="358"/>
      <c r="D49" s="365"/>
      <c r="E49" s="363"/>
      <c r="F49" s="363"/>
      <c r="G49" s="360"/>
      <c r="H49" s="360"/>
      <c r="I49" s="361"/>
      <c r="J49" s="362"/>
      <c r="K49" s="363"/>
      <c r="L49" s="363"/>
      <c r="M49" s="360"/>
      <c r="N49" s="360"/>
      <c r="O49" s="364"/>
      <c r="P49" s="365"/>
      <c r="Q49" s="363"/>
      <c r="R49" s="363"/>
      <c r="S49" s="360"/>
      <c r="T49" s="360"/>
      <c r="U49" s="361"/>
      <c r="V49" s="362"/>
      <c r="W49" s="363"/>
      <c r="X49" s="363"/>
      <c r="Y49" s="360"/>
      <c r="Z49" s="360"/>
      <c r="AA49" s="364"/>
      <c r="AB49" s="365"/>
      <c r="AC49" s="363"/>
      <c r="AD49" s="363"/>
      <c r="AE49" s="363"/>
      <c r="AF49" s="363"/>
      <c r="AG49" s="368"/>
      <c r="AH49" s="357"/>
      <c r="AI49" s="366"/>
      <c r="AJ49" s="356"/>
    </row>
    <row r="50" ht="26.25" customHeight="1" outlineLevel="1">
      <c r="A50" s="356"/>
      <c r="B50" s="357"/>
      <c r="C50" s="370"/>
      <c r="D50" s="365"/>
      <c r="E50" s="363"/>
      <c r="F50" s="363"/>
      <c r="G50" s="363"/>
      <c r="H50" s="363"/>
      <c r="I50" s="368"/>
      <c r="J50" s="362"/>
      <c r="K50" s="363"/>
      <c r="L50" s="363"/>
      <c r="M50" s="363"/>
      <c r="N50" s="363"/>
      <c r="O50" s="369"/>
      <c r="P50" s="365"/>
      <c r="Q50" s="363"/>
      <c r="R50" s="363"/>
      <c r="S50" s="363"/>
      <c r="T50" s="363"/>
      <c r="U50" s="368"/>
      <c r="V50" s="362"/>
      <c r="W50" s="363"/>
      <c r="X50" s="363"/>
      <c r="Y50" s="363"/>
      <c r="Z50" s="363"/>
      <c r="AA50" s="369"/>
      <c r="AB50" s="365"/>
      <c r="AC50" s="363"/>
      <c r="AD50" s="363"/>
      <c r="AE50" s="363"/>
      <c r="AF50" s="363"/>
      <c r="AG50" s="368"/>
      <c r="AH50" s="357"/>
      <c r="AI50" s="366"/>
      <c r="AJ50" s="356"/>
    </row>
    <row r="51" ht="26.25" customHeight="1" outlineLevel="1">
      <c r="A51" s="356"/>
      <c r="B51" s="357"/>
      <c r="C51" s="370"/>
      <c r="D51" s="365"/>
      <c r="E51" s="363"/>
      <c r="F51" s="363"/>
      <c r="G51" s="363"/>
      <c r="H51" s="363"/>
      <c r="I51" s="368"/>
      <c r="J51" s="362"/>
      <c r="K51" s="363"/>
      <c r="L51" s="363"/>
      <c r="M51" s="363"/>
      <c r="N51" s="363"/>
      <c r="O51" s="369"/>
      <c r="P51" s="365"/>
      <c r="Q51" s="363"/>
      <c r="R51" s="363"/>
      <c r="S51" s="363"/>
      <c r="T51" s="363"/>
      <c r="U51" s="368"/>
      <c r="V51" s="362"/>
      <c r="W51" s="363"/>
      <c r="X51" s="363"/>
      <c r="Y51" s="363"/>
      <c r="Z51" s="363"/>
      <c r="AA51" s="369"/>
      <c r="AB51" s="365"/>
      <c r="AC51" s="363"/>
      <c r="AD51" s="363"/>
      <c r="AE51" s="363"/>
      <c r="AF51" s="363"/>
      <c r="AG51" s="368"/>
      <c r="AH51" s="357"/>
      <c r="AI51" s="366"/>
      <c r="AJ51" s="356"/>
    </row>
    <row r="52" ht="26.25" customHeight="1" outlineLevel="1">
      <c r="A52" s="356"/>
      <c r="B52" s="357"/>
      <c r="C52" s="370"/>
      <c r="D52" s="365"/>
      <c r="E52" s="363"/>
      <c r="F52" s="363"/>
      <c r="G52" s="363"/>
      <c r="H52" s="363"/>
      <c r="I52" s="368"/>
      <c r="J52" s="362"/>
      <c r="K52" s="363"/>
      <c r="L52" s="363"/>
      <c r="M52" s="363"/>
      <c r="N52" s="363"/>
      <c r="O52" s="369"/>
      <c r="P52" s="365"/>
      <c r="Q52" s="363"/>
      <c r="R52" s="363"/>
      <c r="S52" s="363"/>
      <c r="T52" s="363"/>
      <c r="U52" s="368"/>
      <c r="V52" s="362"/>
      <c r="W52" s="363"/>
      <c r="X52" s="363"/>
      <c r="Y52" s="363"/>
      <c r="Z52" s="363"/>
      <c r="AA52" s="369"/>
      <c r="AB52" s="365"/>
      <c r="AC52" s="363"/>
      <c r="AD52" s="363"/>
      <c r="AE52" s="363"/>
      <c r="AF52" s="363"/>
      <c r="AG52" s="368"/>
      <c r="AH52" s="357"/>
      <c r="AI52" s="366"/>
      <c r="AJ52" s="356"/>
    </row>
    <row r="53" ht="26.25" customHeight="1" outlineLevel="1">
      <c r="A53" s="356"/>
      <c r="B53" s="357"/>
      <c r="C53" s="370"/>
      <c r="D53" s="365"/>
      <c r="E53" s="363"/>
      <c r="F53" s="363"/>
      <c r="G53" s="363"/>
      <c r="H53" s="363"/>
      <c r="I53" s="368"/>
      <c r="J53" s="362"/>
      <c r="K53" s="363"/>
      <c r="L53" s="363"/>
      <c r="M53" s="363"/>
      <c r="N53" s="363"/>
      <c r="O53" s="369"/>
      <c r="P53" s="365"/>
      <c r="Q53" s="363"/>
      <c r="R53" s="363"/>
      <c r="S53" s="363"/>
      <c r="T53" s="363"/>
      <c r="U53" s="368"/>
      <c r="V53" s="362"/>
      <c r="W53" s="363"/>
      <c r="X53" s="363"/>
      <c r="Y53" s="363"/>
      <c r="Z53" s="363"/>
      <c r="AA53" s="369"/>
      <c r="AB53" s="365"/>
      <c r="AC53" s="363"/>
      <c r="AD53" s="363"/>
      <c r="AE53" s="363"/>
      <c r="AF53" s="363"/>
      <c r="AG53" s="368"/>
      <c r="AH53" s="357"/>
      <c r="AI53" s="366"/>
      <c r="AJ53" s="356"/>
    </row>
    <row r="54" ht="26.25" customHeight="1" outlineLevel="1">
      <c r="A54" s="356"/>
      <c r="B54" s="357"/>
      <c r="C54" s="370"/>
      <c r="D54" s="365"/>
      <c r="E54" s="363"/>
      <c r="F54" s="363"/>
      <c r="G54" s="363"/>
      <c r="H54" s="363"/>
      <c r="I54" s="368"/>
      <c r="J54" s="362"/>
      <c r="K54" s="363"/>
      <c r="L54" s="363"/>
      <c r="M54" s="363"/>
      <c r="N54" s="363"/>
      <c r="O54" s="369"/>
      <c r="P54" s="365"/>
      <c r="Q54" s="363"/>
      <c r="R54" s="363"/>
      <c r="S54" s="363"/>
      <c r="T54" s="363"/>
      <c r="U54" s="368"/>
      <c r="V54" s="362"/>
      <c r="W54" s="363"/>
      <c r="X54" s="363"/>
      <c r="Y54" s="363"/>
      <c r="Z54" s="363"/>
      <c r="AA54" s="369"/>
      <c r="AB54" s="365"/>
      <c r="AC54" s="363"/>
      <c r="AD54" s="363"/>
      <c r="AE54" s="363"/>
      <c r="AF54" s="363"/>
      <c r="AG54" s="368"/>
      <c r="AH54" s="357"/>
      <c r="AI54" s="366"/>
      <c r="AJ54" s="356"/>
    </row>
    <row r="55" ht="26.25" customHeight="1" outlineLevel="1">
      <c r="A55" s="356"/>
      <c r="B55" s="357"/>
      <c r="C55" s="370"/>
      <c r="D55" s="365"/>
      <c r="E55" s="363"/>
      <c r="F55" s="363"/>
      <c r="G55" s="363"/>
      <c r="H55" s="363"/>
      <c r="I55" s="368"/>
      <c r="J55" s="362"/>
      <c r="K55" s="363"/>
      <c r="L55" s="363"/>
      <c r="M55" s="363"/>
      <c r="N55" s="363"/>
      <c r="O55" s="369"/>
      <c r="P55" s="365"/>
      <c r="Q55" s="363"/>
      <c r="R55" s="363"/>
      <c r="S55" s="363"/>
      <c r="T55" s="363"/>
      <c r="U55" s="368"/>
      <c r="V55" s="362"/>
      <c r="W55" s="363"/>
      <c r="X55" s="363"/>
      <c r="Y55" s="363"/>
      <c r="Z55" s="363"/>
      <c r="AA55" s="369"/>
      <c r="AB55" s="365"/>
      <c r="AC55" s="363"/>
      <c r="AD55" s="363"/>
      <c r="AE55" s="363"/>
      <c r="AF55" s="363"/>
      <c r="AG55" s="368"/>
      <c r="AH55" s="357"/>
      <c r="AI55" s="366"/>
      <c r="AJ55" s="356"/>
    </row>
    <row r="56" ht="26.25" customHeight="1" outlineLevel="1">
      <c r="A56" s="356"/>
      <c r="B56" s="357"/>
      <c r="C56" s="370"/>
      <c r="D56" s="365"/>
      <c r="E56" s="363"/>
      <c r="F56" s="363"/>
      <c r="G56" s="363"/>
      <c r="H56" s="363"/>
      <c r="I56" s="368"/>
      <c r="J56" s="362"/>
      <c r="K56" s="363"/>
      <c r="L56" s="363"/>
      <c r="M56" s="363"/>
      <c r="N56" s="363"/>
      <c r="O56" s="369"/>
      <c r="P56" s="365"/>
      <c r="Q56" s="363"/>
      <c r="R56" s="363"/>
      <c r="S56" s="363"/>
      <c r="T56" s="363"/>
      <c r="U56" s="368"/>
      <c r="V56" s="362"/>
      <c r="W56" s="363"/>
      <c r="X56" s="363"/>
      <c r="Y56" s="363"/>
      <c r="Z56" s="363"/>
      <c r="AA56" s="369"/>
      <c r="AB56" s="365"/>
      <c r="AC56" s="363"/>
      <c r="AD56" s="363"/>
      <c r="AE56" s="363"/>
      <c r="AF56" s="363"/>
      <c r="AG56" s="368"/>
      <c r="AH56" s="357"/>
      <c r="AI56" s="366"/>
      <c r="AJ56" s="356"/>
    </row>
    <row r="57" ht="26.25" customHeight="1" outlineLevel="1">
      <c r="A57" s="356"/>
      <c r="B57" s="357"/>
      <c r="C57" s="371"/>
      <c r="D57" s="372"/>
      <c r="E57" s="373"/>
      <c r="F57" s="373"/>
      <c r="G57" s="373"/>
      <c r="H57" s="373"/>
      <c r="I57" s="374"/>
      <c r="J57" s="375"/>
      <c r="K57" s="373"/>
      <c r="L57" s="373"/>
      <c r="M57" s="373"/>
      <c r="N57" s="373"/>
      <c r="O57" s="376"/>
      <c r="P57" s="372"/>
      <c r="Q57" s="373"/>
      <c r="R57" s="373"/>
      <c r="S57" s="373"/>
      <c r="T57" s="373"/>
      <c r="U57" s="374"/>
      <c r="V57" s="375"/>
      <c r="W57" s="373"/>
      <c r="X57" s="373"/>
      <c r="Y57" s="373"/>
      <c r="Z57" s="373"/>
      <c r="AA57" s="376"/>
      <c r="AB57" s="372"/>
      <c r="AC57" s="373"/>
      <c r="AD57" s="373"/>
      <c r="AE57" s="373"/>
      <c r="AF57" s="373"/>
      <c r="AG57" s="374"/>
      <c r="AH57" s="357"/>
      <c r="AI57" s="366"/>
      <c r="AJ57" s="356"/>
    </row>
    <row r="58" ht="11.25" customHeight="1">
      <c r="A58" s="88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254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90"/>
      <c r="AJ58" s="88"/>
    </row>
    <row r="59" ht="30.0" customHeight="1">
      <c r="A59" s="88"/>
      <c r="B59" s="89"/>
      <c r="C59" s="346" t="s">
        <v>147</v>
      </c>
      <c r="D59" s="347" t="s">
        <v>124</v>
      </c>
      <c r="E59" s="72"/>
      <c r="F59" s="72"/>
      <c r="G59" s="72"/>
      <c r="H59" s="72"/>
      <c r="I59" s="92"/>
      <c r="J59" s="348" t="s">
        <v>125</v>
      </c>
      <c r="K59" s="72"/>
      <c r="L59" s="72"/>
      <c r="M59" s="72"/>
      <c r="N59" s="72"/>
      <c r="O59" s="349"/>
      <c r="P59" s="347" t="s">
        <v>126</v>
      </c>
      <c r="Q59" s="72"/>
      <c r="R59" s="72"/>
      <c r="S59" s="72"/>
      <c r="T59" s="72"/>
      <c r="U59" s="92"/>
      <c r="V59" s="348" t="s">
        <v>127</v>
      </c>
      <c r="W59" s="72"/>
      <c r="X59" s="72"/>
      <c r="Y59" s="72"/>
      <c r="Z59" s="72"/>
      <c r="AA59" s="349"/>
      <c r="AB59" s="347" t="s">
        <v>128</v>
      </c>
      <c r="AC59" s="72"/>
      <c r="AD59" s="72"/>
      <c r="AE59" s="72"/>
      <c r="AF59" s="72"/>
      <c r="AG59" s="92"/>
      <c r="AH59" s="89"/>
      <c r="AI59" s="90"/>
      <c r="AJ59" s="88"/>
    </row>
    <row r="60" ht="26.25" customHeight="1" outlineLevel="1">
      <c r="A60" s="377"/>
      <c r="B60" s="378"/>
      <c r="C60" s="350" t="s">
        <v>129</v>
      </c>
      <c r="D60" s="351" t="s">
        <v>130</v>
      </c>
      <c r="E60" s="352" t="s">
        <v>74</v>
      </c>
      <c r="F60" s="352" t="s">
        <v>131</v>
      </c>
      <c r="G60" s="352" t="s">
        <v>132</v>
      </c>
      <c r="H60" s="352" t="s">
        <v>133</v>
      </c>
      <c r="I60" s="353" t="s">
        <v>134</v>
      </c>
      <c r="J60" s="354" t="s">
        <v>130</v>
      </c>
      <c r="K60" s="352" t="s">
        <v>74</v>
      </c>
      <c r="L60" s="352" t="s">
        <v>131</v>
      </c>
      <c r="M60" s="352" t="s">
        <v>132</v>
      </c>
      <c r="N60" s="352" t="s">
        <v>133</v>
      </c>
      <c r="O60" s="355" t="s">
        <v>134</v>
      </c>
      <c r="P60" s="351" t="s">
        <v>130</v>
      </c>
      <c r="Q60" s="352" t="s">
        <v>74</v>
      </c>
      <c r="R60" s="352" t="s">
        <v>131</v>
      </c>
      <c r="S60" s="352" t="s">
        <v>132</v>
      </c>
      <c r="T60" s="352" t="s">
        <v>133</v>
      </c>
      <c r="U60" s="353" t="s">
        <v>134</v>
      </c>
      <c r="V60" s="354" t="s">
        <v>130</v>
      </c>
      <c r="W60" s="352" t="s">
        <v>74</v>
      </c>
      <c r="X60" s="352" t="s">
        <v>131</v>
      </c>
      <c r="Y60" s="352" t="s">
        <v>132</v>
      </c>
      <c r="Z60" s="352" t="s">
        <v>133</v>
      </c>
      <c r="AA60" s="355" t="s">
        <v>134</v>
      </c>
      <c r="AB60" s="351" t="s">
        <v>130</v>
      </c>
      <c r="AC60" s="352" t="s">
        <v>74</v>
      </c>
      <c r="AD60" s="352" t="s">
        <v>131</v>
      </c>
      <c r="AE60" s="352" t="s">
        <v>132</v>
      </c>
      <c r="AF60" s="352" t="s">
        <v>133</v>
      </c>
      <c r="AG60" s="353" t="s">
        <v>134</v>
      </c>
      <c r="AH60" s="378"/>
      <c r="AI60" s="379"/>
      <c r="AJ60" s="377"/>
    </row>
    <row r="61" ht="26.25" customHeight="1" outlineLevel="1">
      <c r="A61" s="356"/>
      <c r="B61" s="357"/>
      <c r="C61" s="358"/>
      <c r="D61" s="359"/>
      <c r="E61" s="360"/>
      <c r="F61" s="360"/>
      <c r="G61" s="363"/>
      <c r="H61" s="363"/>
      <c r="I61" s="361"/>
      <c r="J61" s="367"/>
      <c r="K61" s="360"/>
      <c r="L61" s="360"/>
      <c r="M61" s="363"/>
      <c r="N61" s="363"/>
      <c r="O61" s="364"/>
      <c r="P61" s="359"/>
      <c r="Q61" s="360"/>
      <c r="R61" s="360"/>
      <c r="S61" s="363"/>
      <c r="T61" s="363"/>
      <c r="U61" s="361"/>
      <c r="V61" s="367"/>
      <c r="W61" s="360"/>
      <c r="X61" s="360"/>
      <c r="Y61" s="363"/>
      <c r="Z61" s="363"/>
      <c r="AA61" s="364"/>
      <c r="AB61" s="359"/>
      <c r="AC61" s="360"/>
      <c r="AD61" s="360"/>
      <c r="AE61" s="363"/>
      <c r="AF61" s="363"/>
      <c r="AG61" s="368"/>
      <c r="AH61" s="357"/>
      <c r="AI61" s="366"/>
      <c r="AJ61" s="356"/>
    </row>
    <row r="62" ht="26.25" customHeight="1" outlineLevel="1">
      <c r="A62" s="356"/>
      <c r="B62" s="357"/>
      <c r="C62" s="358"/>
      <c r="D62" s="365"/>
      <c r="E62" s="363"/>
      <c r="F62" s="363"/>
      <c r="G62" s="360"/>
      <c r="H62" s="360"/>
      <c r="I62" s="361"/>
      <c r="J62" s="362"/>
      <c r="K62" s="363"/>
      <c r="L62" s="363"/>
      <c r="M62" s="360"/>
      <c r="N62" s="360"/>
      <c r="O62" s="364"/>
      <c r="P62" s="365"/>
      <c r="Q62" s="363"/>
      <c r="R62" s="363"/>
      <c r="S62" s="360"/>
      <c r="T62" s="360"/>
      <c r="U62" s="361"/>
      <c r="V62" s="362"/>
      <c r="W62" s="363"/>
      <c r="X62" s="363"/>
      <c r="Y62" s="360"/>
      <c r="Z62" s="360"/>
      <c r="AA62" s="364"/>
      <c r="AB62" s="365"/>
      <c r="AC62" s="363"/>
      <c r="AD62" s="363"/>
      <c r="AE62" s="363"/>
      <c r="AF62" s="363"/>
      <c r="AG62" s="368"/>
      <c r="AH62" s="357"/>
      <c r="AI62" s="366"/>
      <c r="AJ62" s="356"/>
    </row>
    <row r="63" ht="26.25" customHeight="1" outlineLevel="1">
      <c r="A63" s="356"/>
      <c r="B63" s="357"/>
      <c r="C63" s="370"/>
      <c r="D63" s="365"/>
      <c r="E63" s="363"/>
      <c r="F63" s="363"/>
      <c r="G63" s="363"/>
      <c r="H63" s="363"/>
      <c r="I63" s="368"/>
      <c r="J63" s="362"/>
      <c r="K63" s="363"/>
      <c r="L63" s="363"/>
      <c r="M63" s="363"/>
      <c r="N63" s="363"/>
      <c r="O63" s="369"/>
      <c r="P63" s="365"/>
      <c r="Q63" s="363"/>
      <c r="R63" s="363"/>
      <c r="S63" s="363"/>
      <c r="T63" s="363"/>
      <c r="U63" s="368"/>
      <c r="V63" s="362"/>
      <c r="W63" s="363"/>
      <c r="X63" s="363"/>
      <c r="Y63" s="363"/>
      <c r="Z63" s="363"/>
      <c r="AA63" s="369"/>
      <c r="AB63" s="365"/>
      <c r="AC63" s="363"/>
      <c r="AD63" s="363"/>
      <c r="AE63" s="363"/>
      <c r="AF63" s="363"/>
      <c r="AG63" s="368"/>
      <c r="AH63" s="357"/>
      <c r="AI63" s="366"/>
      <c r="AJ63" s="356"/>
    </row>
    <row r="64" ht="26.25" customHeight="1" outlineLevel="1">
      <c r="A64" s="356"/>
      <c r="B64" s="357"/>
      <c r="C64" s="370"/>
      <c r="D64" s="365"/>
      <c r="E64" s="363"/>
      <c r="F64" s="363"/>
      <c r="G64" s="363"/>
      <c r="H64" s="363"/>
      <c r="I64" s="368"/>
      <c r="J64" s="362"/>
      <c r="K64" s="363"/>
      <c r="L64" s="363"/>
      <c r="M64" s="363"/>
      <c r="N64" s="363"/>
      <c r="O64" s="369"/>
      <c r="P64" s="365"/>
      <c r="Q64" s="363"/>
      <c r="R64" s="363"/>
      <c r="S64" s="363"/>
      <c r="T64" s="363"/>
      <c r="U64" s="368"/>
      <c r="V64" s="362"/>
      <c r="W64" s="363"/>
      <c r="X64" s="363"/>
      <c r="Y64" s="363"/>
      <c r="Z64" s="363"/>
      <c r="AA64" s="369"/>
      <c r="AB64" s="365"/>
      <c r="AC64" s="363"/>
      <c r="AD64" s="363"/>
      <c r="AE64" s="363"/>
      <c r="AF64" s="363"/>
      <c r="AG64" s="368"/>
      <c r="AH64" s="357"/>
      <c r="AI64" s="366"/>
      <c r="AJ64" s="356"/>
    </row>
    <row r="65" ht="26.25" customHeight="1" outlineLevel="1">
      <c r="A65" s="356"/>
      <c r="B65" s="357"/>
      <c r="C65" s="370"/>
      <c r="D65" s="365"/>
      <c r="E65" s="363"/>
      <c r="F65" s="363"/>
      <c r="G65" s="363"/>
      <c r="H65" s="363"/>
      <c r="I65" s="368"/>
      <c r="J65" s="362"/>
      <c r="K65" s="363"/>
      <c r="L65" s="363"/>
      <c r="M65" s="363"/>
      <c r="N65" s="363"/>
      <c r="O65" s="369"/>
      <c r="P65" s="365"/>
      <c r="Q65" s="363"/>
      <c r="R65" s="363"/>
      <c r="S65" s="363"/>
      <c r="T65" s="363"/>
      <c r="U65" s="368"/>
      <c r="V65" s="362"/>
      <c r="W65" s="363"/>
      <c r="X65" s="363"/>
      <c r="Y65" s="363"/>
      <c r="Z65" s="363"/>
      <c r="AA65" s="369"/>
      <c r="AB65" s="365"/>
      <c r="AC65" s="363"/>
      <c r="AD65" s="363"/>
      <c r="AE65" s="363"/>
      <c r="AF65" s="363"/>
      <c r="AG65" s="368"/>
      <c r="AH65" s="357"/>
      <c r="AI65" s="366"/>
      <c r="AJ65" s="356"/>
    </row>
    <row r="66" ht="26.25" customHeight="1" outlineLevel="1">
      <c r="A66" s="356"/>
      <c r="B66" s="357"/>
      <c r="C66" s="370"/>
      <c r="D66" s="365"/>
      <c r="E66" s="363"/>
      <c r="F66" s="363"/>
      <c r="G66" s="363"/>
      <c r="H66" s="363"/>
      <c r="I66" s="368"/>
      <c r="J66" s="362"/>
      <c r="K66" s="363"/>
      <c r="L66" s="363"/>
      <c r="M66" s="363"/>
      <c r="N66" s="363"/>
      <c r="O66" s="369"/>
      <c r="P66" s="365"/>
      <c r="Q66" s="363"/>
      <c r="R66" s="363"/>
      <c r="S66" s="363"/>
      <c r="T66" s="363"/>
      <c r="U66" s="368"/>
      <c r="V66" s="362"/>
      <c r="W66" s="363"/>
      <c r="X66" s="363"/>
      <c r="Y66" s="363"/>
      <c r="Z66" s="363"/>
      <c r="AA66" s="369"/>
      <c r="AB66" s="365"/>
      <c r="AC66" s="363"/>
      <c r="AD66" s="363"/>
      <c r="AE66" s="363"/>
      <c r="AF66" s="363"/>
      <c r="AG66" s="368"/>
      <c r="AH66" s="357"/>
      <c r="AI66" s="366"/>
      <c r="AJ66" s="356"/>
    </row>
    <row r="67" ht="26.25" customHeight="1" outlineLevel="1">
      <c r="A67" s="356"/>
      <c r="B67" s="357"/>
      <c r="C67" s="370"/>
      <c r="D67" s="365"/>
      <c r="E67" s="363"/>
      <c r="F67" s="363"/>
      <c r="G67" s="363"/>
      <c r="H67" s="363"/>
      <c r="I67" s="368"/>
      <c r="J67" s="362"/>
      <c r="K67" s="363"/>
      <c r="L67" s="363"/>
      <c r="M67" s="363"/>
      <c r="N67" s="363"/>
      <c r="O67" s="369"/>
      <c r="P67" s="365"/>
      <c r="Q67" s="363"/>
      <c r="R67" s="363"/>
      <c r="S67" s="363"/>
      <c r="T67" s="363"/>
      <c r="U67" s="368"/>
      <c r="V67" s="362"/>
      <c r="W67" s="363"/>
      <c r="X67" s="363"/>
      <c r="Y67" s="363"/>
      <c r="Z67" s="363"/>
      <c r="AA67" s="369"/>
      <c r="AB67" s="365"/>
      <c r="AC67" s="363"/>
      <c r="AD67" s="363"/>
      <c r="AE67" s="363"/>
      <c r="AF67" s="363"/>
      <c r="AG67" s="368"/>
      <c r="AH67" s="357"/>
      <c r="AI67" s="366"/>
      <c r="AJ67" s="356"/>
    </row>
    <row r="68" ht="26.25" customHeight="1" outlineLevel="1">
      <c r="A68" s="356"/>
      <c r="B68" s="357"/>
      <c r="C68" s="370"/>
      <c r="D68" s="365"/>
      <c r="E68" s="363"/>
      <c r="F68" s="363"/>
      <c r="G68" s="363"/>
      <c r="H68" s="363"/>
      <c r="I68" s="368"/>
      <c r="J68" s="362"/>
      <c r="K68" s="363"/>
      <c r="L68" s="363"/>
      <c r="M68" s="363"/>
      <c r="N68" s="363"/>
      <c r="O68" s="369"/>
      <c r="P68" s="365"/>
      <c r="Q68" s="363"/>
      <c r="R68" s="363"/>
      <c r="S68" s="363"/>
      <c r="T68" s="363"/>
      <c r="U68" s="368"/>
      <c r="V68" s="362"/>
      <c r="W68" s="363"/>
      <c r="X68" s="363"/>
      <c r="Y68" s="363"/>
      <c r="Z68" s="363"/>
      <c r="AA68" s="369"/>
      <c r="AB68" s="365"/>
      <c r="AC68" s="363"/>
      <c r="AD68" s="363"/>
      <c r="AE68" s="363"/>
      <c r="AF68" s="363"/>
      <c r="AG68" s="368"/>
      <c r="AH68" s="357"/>
      <c r="AI68" s="366"/>
      <c r="AJ68" s="356"/>
    </row>
    <row r="69" ht="26.25" customHeight="1" outlineLevel="1">
      <c r="A69" s="356"/>
      <c r="B69" s="357"/>
      <c r="C69" s="370"/>
      <c r="D69" s="365"/>
      <c r="E69" s="363"/>
      <c r="F69" s="363"/>
      <c r="G69" s="363"/>
      <c r="H69" s="363"/>
      <c r="I69" s="368"/>
      <c r="J69" s="362"/>
      <c r="K69" s="363"/>
      <c r="L69" s="363"/>
      <c r="M69" s="363"/>
      <c r="N69" s="363"/>
      <c r="O69" s="369"/>
      <c r="P69" s="365"/>
      <c r="Q69" s="363"/>
      <c r="R69" s="363"/>
      <c r="S69" s="363"/>
      <c r="T69" s="363"/>
      <c r="U69" s="368"/>
      <c r="V69" s="362"/>
      <c r="W69" s="363"/>
      <c r="X69" s="363"/>
      <c r="Y69" s="363"/>
      <c r="Z69" s="363"/>
      <c r="AA69" s="369"/>
      <c r="AB69" s="365"/>
      <c r="AC69" s="363"/>
      <c r="AD69" s="363"/>
      <c r="AE69" s="363"/>
      <c r="AF69" s="363"/>
      <c r="AG69" s="368"/>
      <c r="AH69" s="357"/>
      <c r="AI69" s="366"/>
      <c r="AJ69" s="356"/>
    </row>
    <row r="70" ht="26.25" customHeight="1" outlineLevel="1">
      <c r="A70" s="356"/>
      <c r="B70" s="357"/>
      <c r="C70" s="371"/>
      <c r="D70" s="372"/>
      <c r="E70" s="373"/>
      <c r="F70" s="373"/>
      <c r="G70" s="373"/>
      <c r="H70" s="373"/>
      <c r="I70" s="374"/>
      <c r="J70" s="375"/>
      <c r="K70" s="373"/>
      <c r="L70" s="373"/>
      <c r="M70" s="373"/>
      <c r="N70" s="373"/>
      <c r="O70" s="376"/>
      <c r="P70" s="372"/>
      <c r="Q70" s="373"/>
      <c r="R70" s="373"/>
      <c r="S70" s="373"/>
      <c r="T70" s="373"/>
      <c r="U70" s="374"/>
      <c r="V70" s="375"/>
      <c r="W70" s="373"/>
      <c r="X70" s="373"/>
      <c r="Y70" s="373"/>
      <c r="Z70" s="373"/>
      <c r="AA70" s="376"/>
      <c r="AB70" s="372"/>
      <c r="AC70" s="373"/>
      <c r="AD70" s="373"/>
      <c r="AE70" s="373"/>
      <c r="AF70" s="373"/>
      <c r="AG70" s="374"/>
      <c r="AH70" s="357"/>
      <c r="AI70" s="366"/>
      <c r="AJ70" s="356"/>
    </row>
    <row r="71" ht="11.25" customHeight="1">
      <c r="A71" s="88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  <c r="M71" s="89"/>
      <c r="N71" s="89"/>
      <c r="O71" s="254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90"/>
      <c r="AJ71" s="88"/>
    </row>
    <row r="72" ht="30.0" customHeight="1">
      <c r="A72" s="88"/>
      <c r="B72" s="89"/>
      <c r="C72" s="346" t="s">
        <v>148</v>
      </c>
      <c r="D72" s="347" t="s">
        <v>124</v>
      </c>
      <c r="E72" s="72"/>
      <c r="F72" s="72"/>
      <c r="G72" s="72"/>
      <c r="H72" s="72"/>
      <c r="I72" s="92"/>
      <c r="J72" s="348" t="s">
        <v>125</v>
      </c>
      <c r="K72" s="72"/>
      <c r="L72" s="72"/>
      <c r="M72" s="72"/>
      <c r="N72" s="72"/>
      <c r="O72" s="349"/>
      <c r="P72" s="347" t="s">
        <v>126</v>
      </c>
      <c r="Q72" s="72"/>
      <c r="R72" s="72"/>
      <c r="S72" s="72"/>
      <c r="T72" s="72"/>
      <c r="U72" s="92"/>
      <c r="V72" s="348" t="s">
        <v>127</v>
      </c>
      <c r="W72" s="72"/>
      <c r="X72" s="72"/>
      <c r="Y72" s="72"/>
      <c r="Z72" s="72"/>
      <c r="AA72" s="349"/>
      <c r="AB72" s="347" t="s">
        <v>128</v>
      </c>
      <c r="AC72" s="72"/>
      <c r="AD72" s="72"/>
      <c r="AE72" s="72"/>
      <c r="AF72" s="72"/>
      <c r="AG72" s="92"/>
      <c r="AH72" s="89"/>
      <c r="AI72" s="90"/>
      <c r="AJ72" s="88"/>
    </row>
    <row r="73" ht="26.25" customHeight="1" outlineLevel="1">
      <c r="A73" s="377"/>
      <c r="B73" s="378"/>
      <c r="C73" s="350" t="s">
        <v>129</v>
      </c>
      <c r="D73" s="351" t="s">
        <v>130</v>
      </c>
      <c r="E73" s="352" t="s">
        <v>74</v>
      </c>
      <c r="F73" s="352" t="s">
        <v>131</v>
      </c>
      <c r="G73" s="352" t="s">
        <v>132</v>
      </c>
      <c r="H73" s="352" t="s">
        <v>133</v>
      </c>
      <c r="I73" s="353" t="s">
        <v>134</v>
      </c>
      <c r="J73" s="354" t="s">
        <v>130</v>
      </c>
      <c r="K73" s="352" t="s">
        <v>74</v>
      </c>
      <c r="L73" s="352" t="s">
        <v>131</v>
      </c>
      <c r="M73" s="352" t="s">
        <v>132</v>
      </c>
      <c r="N73" s="352" t="s">
        <v>133</v>
      </c>
      <c r="O73" s="355" t="s">
        <v>134</v>
      </c>
      <c r="P73" s="351" t="s">
        <v>130</v>
      </c>
      <c r="Q73" s="352" t="s">
        <v>74</v>
      </c>
      <c r="R73" s="352" t="s">
        <v>131</v>
      </c>
      <c r="S73" s="352" t="s">
        <v>132</v>
      </c>
      <c r="T73" s="352" t="s">
        <v>133</v>
      </c>
      <c r="U73" s="353" t="s">
        <v>134</v>
      </c>
      <c r="V73" s="354" t="s">
        <v>130</v>
      </c>
      <c r="W73" s="352" t="s">
        <v>74</v>
      </c>
      <c r="X73" s="352" t="s">
        <v>131</v>
      </c>
      <c r="Y73" s="352" t="s">
        <v>132</v>
      </c>
      <c r="Z73" s="352" t="s">
        <v>133</v>
      </c>
      <c r="AA73" s="355" t="s">
        <v>134</v>
      </c>
      <c r="AB73" s="351" t="s">
        <v>130</v>
      </c>
      <c r="AC73" s="352" t="s">
        <v>74</v>
      </c>
      <c r="AD73" s="352" t="s">
        <v>131</v>
      </c>
      <c r="AE73" s="352" t="s">
        <v>132</v>
      </c>
      <c r="AF73" s="352" t="s">
        <v>133</v>
      </c>
      <c r="AG73" s="353" t="s">
        <v>134</v>
      </c>
      <c r="AH73" s="378"/>
      <c r="AI73" s="379"/>
      <c r="AJ73" s="377"/>
    </row>
    <row r="74" ht="26.25" customHeight="1" outlineLevel="1">
      <c r="A74" s="356"/>
      <c r="B74" s="357"/>
      <c r="C74" s="358"/>
      <c r="D74" s="359"/>
      <c r="E74" s="360"/>
      <c r="F74" s="360"/>
      <c r="G74" s="363"/>
      <c r="H74" s="363"/>
      <c r="I74" s="361"/>
      <c r="J74" s="367"/>
      <c r="K74" s="360"/>
      <c r="L74" s="360"/>
      <c r="M74" s="363"/>
      <c r="N74" s="363"/>
      <c r="O74" s="364"/>
      <c r="P74" s="359"/>
      <c r="Q74" s="360"/>
      <c r="R74" s="360"/>
      <c r="S74" s="363"/>
      <c r="T74" s="363"/>
      <c r="U74" s="361"/>
      <c r="V74" s="367"/>
      <c r="W74" s="360"/>
      <c r="X74" s="360"/>
      <c r="Y74" s="363"/>
      <c r="Z74" s="363"/>
      <c r="AA74" s="364"/>
      <c r="AB74" s="359"/>
      <c r="AC74" s="360"/>
      <c r="AD74" s="360"/>
      <c r="AE74" s="363"/>
      <c r="AF74" s="363"/>
      <c r="AG74" s="368"/>
      <c r="AH74" s="357"/>
      <c r="AI74" s="366"/>
      <c r="AJ74" s="356"/>
    </row>
    <row r="75" ht="26.25" customHeight="1" outlineLevel="1">
      <c r="A75" s="356"/>
      <c r="B75" s="357"/>
      <c r="C75" s="358"/>
      <c r="D75" s="365"/>
      <c r="E75" s="363"/>
      <c r="F75" s="363"/>
      <c r="G75" s="360"/>
      <c r="H75" s="360"/>
      <c r="I75" s="361"/>
      <c r="J75" s="362"/>
      <c r="K75" s="363"/>
      <c r="L75" s="363"/>
      <c r="M75" s="360"/>
      <c r="N75" s="360"/>
      <c r="O75" s="364"/>
      <c r="P75" s="365"/>
      <c r="Q75" s="363"/>
      <c r="R75" s="363"/>
      <c r="S75" s="360"/>
      <c r="T75" s="360"/>
      <c r="U75" s="361"/>
      <c r="V75" s="362"/>
      <c r="W75" s="363"/>
      <c r="X75" s="363"/>
      <c r="Y75" s="360"/>
      <c r="Z75" s="360"/>
      <c r="AA75" s="364"/>
      <c r="AB75" s="365"/>
      <c r="AC75" s="363"/>
      <c r="AD75" s="363"/>
      <c r="AE75" s="363"/>
      <c r="AF75" s="363"/>
      <c r="AG75" s="368"/>
      <c r="AH75" s="357"/>
      <c r="AI75" s="366"/>
      <c r="AJ75" s="356"/>
    </row>
    <row r="76" ht="26.25" customHeight="1" outlineLevel="1">
      <c r="A76" s="356"/>
      <c r="B76" s="357"/>
      <c r="C76" s="370"/>
      <c r="D76" s="365"/>
      <c r="E76" s="363"/>
      <c r="F76" s="363"/>
      <c r="G76" s="363"/>
      <c r="H76" s="363"/>
      <c r="I76" s="368"/>
      <c r="J76" s="362"/>
      <c r="K76" s="363"/>
      <c r="L76" s="363"/>
      <c r="M76" s="363"/>
      <c r="N76" s="363"/>
      <c r="O76" s="369"/>
      <c r="P76" s="365"/>
      <c r="Q76" s="363"/>
      <c r="R76" s="363"/>
      <c r="S76" s="363"/>
      <c r="T76" s="363"/>
      <c r="U76" s="368"/>
      <c r="V76" s="362"/>
      <c r="W76" s="363"/>
      <c r="X76" s="363"/>
      <c r="Y76" s="363"/>
      <c r="Z76" s="363"/>
      <c r="AA76" s="369"/>
      <c r="AB76" s="365"/>
      <c r="AC76" s="363"/>
      <c r="AD76" s="363"/>
      <c r="AE76" s="363"/>
      <c r="AF76" s="363"/>
      <c r="AG76" s="368"/>
      <c r="AH76" s="357"/>
      <c r="AI76" s="366"/>
      <c r="AJ76" s="356"/>
    </row>
    <row r="77" ht="26.25" customHeight="1" outlineLevel="1">
      <c r="A77" s="356"/>
      <c r="B77" s="357"/>
      <c r="C77" s="370"/>
      <c r="D77" s="365"/>
      <c r="E77" s="363"/>
      <c r="F77" s="363"/>
      <c r="G77" s="363"/>
      <c r="H77" s="363"/>
      <c r="I77" s="368"/>
      <c r="J77" s="362"/>
      <c r="K77" s="363"/>
      <c r="L77" s="363"/>
      <c r="M77" s="363"/>
      <c r="N77" s="363"/>
      <c r="O77" s="369"/>
      <c r="P77" s="365"/>
      <c r="Q77" s="363"/>
      <c r="R77" s="363"/>
      <c r="S77" s="363"/>
      <c r="T77" s="363"/>
      <c r="U77" s="368"/>
      <c r="V77" s="362"/>
      <c r="W77" s="363"/>
      <c r="X77" s="363"/>
      <c r="Y77" s="363"/>
      <c r="Z77" s="363"/>
      <c r="AA77" s="369"/>
      <c r="AB77" s="365"/>
      <c r="AC77" s="363"/>
      <c r="AD77" s="363"/>
      <c r="AE77" s="363"/>
      <c r="AF77" s="363"/>
      <c r="AG77" s="368"/>
      <c r="AH77" s="357"/>
      <c r="AI77" s="366"/>
      <c r="AJ77" s="356"/>
    </row>
    <row r="78" ht="26.25" customHeight="1" outlineLevel="1">
      <c r="A78" s="356"/>
      <c r="B78" s="357"/>
      <c r="C78" s="370"/>
      <c r="D78" s="365"/>
      <c r="E78" s="363"/>
      <c r="F78" s="363"/>
      <c r="G78" s="363"/>
      <c r="H78" s="363"/>
      <c r="I78" s="368"/>
      <c r="J78" s="362"/>
      <c r="K78" s="363"/>
      <c r="L78" s="363"/>
      <c r="M78" s="363"/>
      <c r="N78" s="363"/>
      <c r="O78" s="369"/>
      <c r="P78" s="365"/>
      <c r="Q78" s="363"/>
      <c r="R78" s="363"/>
      <c r="S78" s="363"/>
      <c r="T78" s="363"/>
      <c r="U78" s="368"/>
      <c r="V78" s="362"/>
      <c r="W78" s="363"/>
      <c r="X78" s="363"/>
      <c r="Y78" s="363"/>
      <c r="Z78" s="363"/>
      <c r="AA78" s="369"/>
      <c r="AB78" s="365"/>
      <c r="AC78" s="363"/>
      <c r="AD78" s="363"/>
      <c r="AE78" s="363"/>
      <c r="AF78" s="363"/>
      <c r="AG78" s="368"/>
      <c r="AH78" s="357"/>
      <c r="AI78" s="366"/>
      <c r="AJ78" s="356"/>
    </row>
    <row r="79" ht="26.25" customHeight="1" outlineLevel="1">
      <c r="A79" s="356"/>
      <c r="B79" s="357"/>
      <c r="C79" s="370"/>
      <c r="D79" s="365"/>
      <c r="E79" s="363"/>
      <c r="F79" s="363"/>
      <c r="G79" s="363"/>
      <c r="H79" s="363"/>
      <c r="I79" s="368"/>
      <c r="J79" s="362"/>
      <c r="K79" s="363"/>
      <c r="L79" s="363"/>
      <c r="M79" s="363"/>
      <c r="N79" s="363"/>
      <c r="O79" s="369"/>
      <c r="P79" s="365"/>
      <c r="Q79" s="363"/>
      <c r="R79" s="363"/>
      <c r="S79" s="363"/>
      <c r="T79" s="363"/>
      <c r="U79" s="368"/>
      <c r="V79" s="362"/>
      <c r="W79" s="363"/>
      <c r="X79" s="363"/>
      <c r="Y79" s="363"/>
      <c r="Z79" s="363"/>
      <c r="AA79" s="369"/>
      <c r="AB79" s="365"/>
      <c r="AC79" s="363"/>
      <c r="AD79" s="363"/>
      <c r="AE79" s="363"/>
      <c r="AF79" s="363"/>
      <c r="AG79" s="368"/>
      <c r="AH79" s="357"/>
      <c r="AI79" s="366"/>
      <c r="AJ79" s="356"/>
    </row>
    <row r="80" ht="26.25" customHeight="1" outlineLevel="1">
      <c r="A80" s="356"/>
      <c r="B80" s="357"/>
      <c r="C80" s="370"/>
      <c r="D80" s="365"/>
      <c r="E80" s="363"/>
      <c r="F80" s="363"/>
      <c r="G80" s="363"/>
      <c r="H80" s="363"/>
      <c r="I80" s="368"/>
      <c r="J80" s="362"/>
      <c r="K80" s="363"/>
      <c r="L80" s="363"/>
      <c r="M80" s="363"/>
      <c r="N80" s="363"/>
      <c r="O80" s="369"/>
      <c r="P80" s="365"/>
      <c r="Q80" s="363"/>
      <c r="R80" s="363"/>
      <c r="S80" s="363"/>
      <c r="T80" s="363"/>
      <c r="U80" s="368"/>
      <c r="V80" s="362"/>
      <c r="W80" s="363"/>
      <c r="X80" s="363"/>
      <c r="Y80" s="363"/>
      <c r="Z80" s="363"/>
      <c r="AA80" s="369"/>
      <c r="AB80" s="365"/>
      <c r="AC80" s="363"/>
      <c r="AD80" s="363"/>
      <c r="AE80" s="363"/>
      <c r="AF80" s="363"/>
      <c r="AG80" s="368"/>
      <c r="AH80" s="357"/>
      <c r="AI80" s="366"/>
      <c r="AJ80" s="356"/>
    </row>
    <row r="81" ht="26.25" customHeight="1" outlineLevel="1">
      <c r="A81" s="356"/>
      <c r="B81" s="357"/>
      <c r="C81" s="370"/>
      <c r="D81" s="365"/>
      <c r="E81" s="363"/>
      <c r="F81" s="363"/>
      <c r="G81" s="363"/>
      <c r="H81" s="363"/>
      <c r="I81" s="368"/>
      <c r="J81" s="362"/>
      <c r="K81" s="363"/>
      <c r="L81" s="363"/>
      <c r="M81" s="363"/>
      <c r="N81" s="363"/>
      <c r="O81" s="369"/>
      <c r="P81" s="365"/>
      <c r="Q81" s="363"/>
      <c r="R81" s="363"/>
      <c r="S81" s="363"/>
      <c r="T81" s="363"/>
      <c r="U81" s="368"/>
      <c r="V81" s="362"/>
      <c r="W81" s="363"/>
      <c r="X81" s="363"/>
      <c r="Y81" s="363"/>
      <c r="Z81" s="363"/>
      <c r="AA81" s="369"/>
      <c r="AB81" s="365"/>
      <c r="AC81" s="363"/>
      <c r="AD81" s="363"/>
      <c r="AE81" s="363"/>
      <c r="AF81" s="363"/>
      <c r="AG81" s="368"/>
      <c r="AH81" s="357"/>
      <c r="AI81" s="366"/>
      <c r="AJ81" s="356"/>
    </row>
    <row r="82" ht="26.25" customHeight="1" outlineLevel="1">
      <c r="A82" s="356"/>
      <c r="B82" s="357"/>
      <c r="C82" s="370"/>
      <c r="D82" s="365"/>
      <c r="E82" s="363"/>
      <c r="F82" s="363"/>
      <c r="G82" s="363"/>
      <c r="H82" s="363"/>
      <c r="I82" s="368"/>
      <c r="J82" s="362"/>
      <c r="K82" s="363"/>
      <c r="L82" s="363"/>
      <c r="M82" s="363"/>
      <c r="N82" s="363"/>
      <c r="O82" s="369"/>
      <c r="P82" s="365"/>
      <c r="Q82" s="363"/>
      <c r="R82" s="363"/>
      <c r="S82" s="363"/>
      <c r="T82" s="363"/>
      <c r="U82" s="368"/>
      <c r="V82" s="362"/>
      <c r="W82" s="363"/>
      <c r="X82" s="363"/>
      <c r="Y82" s="363"/>
      <c r="Z82" s="363"/>
      <c r="AA82" s="369"/>
      <c r="AB82" s="365"/>
      <c r="AC82" s="363"/>
      <c r="AD82" s="363"/>
      <c r="AE82" s="363"/>
      <c r="AF82" s="363"/>
      <c r="AG82" s="368"/>
      <c r="AH82" s="357"/>
      <c r="AI82" s="366"/>
      <c r="AJ82" s="356"/>
    </row>
    <row r="83" ht="26.25" customHeight="1" outlineLevel="1">
      <c r="A83" s="356"/>
      <c r="B83" s="357"/>
      <c r="C83" s="371"/>
      <c r="D83" s="372"/>
      <c r="E83" s="373"/>
      <c r="F83" s="373"/>
      <c r="G83" s="373"/>
      <c r="H83" s="373"/>
      <c r="I83" s="374"/>
      <c r="J83" s="375"/>
      <c r="K83" s="373"/>
      <c r="L83" s="373"/>
      <c r="M83" s="373"/>
      <c r="N83" s="373"/>
      <c r="O83" s="376"/>
      <c r="P83" s="372"/>
      <c r="Q83" s="373"/>
      <c r="R83" s="373"/>
      <c r="S83" s="373"/>
      <c r="T83" s="373"/>
      <c r="U83" s="374"/>
      <c r="V83" s="375"/>
      <c r="W83" s="373"/>
      <c r="X83" s="373"/>
      <c r="Y83" s="373"/>
      <c r="Z83" s="373"/>
      <c r="AA83" s="376"/>
      <c r="AB83" s="372"/>
      <c r="AC83" s="373"/>
      <c r="AD83" s="373"/>
      <c r="AE83" s="373"/>
      <c r="AF83" s="373"/>
      <c r="AG83" s="374"/>
      <c r="AH83" s="357"/>
      <c r="AI83" s="366"/>
      <c r="AJ83" s="356"/>
    </row>
    <row r="84" ht="11.25" customHeight="1">
      <c r="A84" s="88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M84" s="89"/>
      <c r="N84" s="89"/>
      <c r="O84" s="254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90"/>
      <c r="AJ84" s="88"/>
    </row>
    <row r="85" ht="30.0" customHeight="1">
      <c r="A85" s="88"/>
      <c r="B85" s="89"/>
      <c r="C85" s="346" t="s">
        <v>149</v>
      </c>
      <c r="D85" s="347" t="s">
        <v>124</v>
      </c>
      <c r="E85" s="72"/>
      <c r="F85" s="72"/>
      <c r="G85" s="72"/>
      <c r="H85" s="72"/>
      <c r="I85" s="92"/>
      <c r="J85" s="348" t="s">
        <v>125</v>
      </c>
      <c r="K85" s="72"/>
      <c r="L85" s="72"/>
      <c r="M85" s="72"/>
      <c r="N85" s="72"/>
      <c r="O85" s="349"/>
      <c r="P85" s="347" t="s">
        <v>126</v>
      </c>
      <c r="Q85" s="72"/>
      <c r="R85" s="72"/>
      <c r="S85" s="72"/>
      <c r="T85" s="72"/>
      <c r="U85" s="92"/>
      <c r="V85" s="348" t="s">
        <v>127</v>
      </c>
      <c r="W85" s="72"/>
      <c r="X85" s="72"/>
      <c r="Y85" s="72"/>
      <c r="Z85" s="72"/>
      <c r="AA85" s="349"/>
      <c r="AB85" s="347" t="s">
        <v>128</v>
      </c>
      <c r="AC85" s="72"/>
      <c r="AD85" s="72"/>
      <c r="AE85" s="72"/>
      <c r="AF85" s="72"/>
      <c r="AG85" s="92"/>
      <c r="AH85" s="89"/>
      <c r="AI85" s="90"/>
      <c r="AJ85" s="88"/>
    </row>
    <row r="86" ht="26.25" customHeight="1" outlineLevel="1">
      <c r="A86" s="377"/>
      <c r="B86" s="378"/>
      <c r="C86" s="350" t="s">
        <v>129</v>
      </c>
      <c r="D86" s="351" t="s">
        <v>130</v>
      </c>
      <c r="E86" s="352" t="s">
        <v>74</v>
      </c>
      <c r="F86" s="352" t="s">
        <v>131</v>
      </c>
      <c r="G86" s="352" t="s">
        <v>132</v>
      </c>
      <c r="H86" s="352" t="s">
        <v>133</v>
      </c>
      <c r="I86" s="353" t="s">
        <v>134</v>
      </c>
      <c r="J86" s="354" t="s">
        <v>130</v>
      </c>
      <c r="K86" s="352" t="s">
        <v>74</v>
      </c>
      <c r="L86" s="352" t="s">
        <v>131</v>
      </c>
      <c r="M86" s="352" t="s">
        <v>132</v>
      </c>
      <c r="N86" s="352" t="s">
        <v>133</v>
      </c>
      <c r="O86" s="355" t="s">
        <v>134</v>
      </c>
      <c r="P86" s="351" t="s">
        <v>130</v>
      </c>
      <c r="Q86" s="352" t="s">
        <v>74</v>
      </c>
      <c r="R86" s="352" t="s">
        <v>131</v>
      </c>
      <c r="S86" s="352" t="s">
        <v>132</v>
      </c>
      <c r="T86" s="352" t="s">
        <v>133</v>
      </c>
      <c r="U86" s="353" t="s">
        <v>134</v>
      </c>
      <c r="V86" s="354" t="s">
        <v>130</v>
      </c>
      <c r="W86" s="352" t="s">
        <v>74</v>
      </c>
      <c r="X86" s="352" t="s">
        <v>131</v>
      </c>
      <c r="Y86" s="352" t="s">
        <v>132</v>
      </c>
      <c r="Z86" s="352" t="s">
        <v>133</v>
      </c>
      <c r="AA86" s="355" t="s">
        <v>134</v>
      </c>
      <c r="AB86" s="351" t="s">
        <v>130</v>
      </c>
      <c r="AC86" s="352" t="s">
        <v>74</v>
      </c>
      <c r="AD86" s="352" t="s">
        <v>131</v>
      </c>
      <c r="AE86" s="352" t="s">
        <v>132</v>
      </c>
      <c r="AF86" s="352" t="s">
        <v>133</v>
      </c>
      <c r="AG86" s="353" t="s">
        <v>134</v>
      </c>
      <c r="AH86" s="378"/>
      <c r="AI86" s="379"/>
      <c r="AJ86" s="377"/>
    </row>
    <row r="87" ht="26.25" customHeight="1" outlineLevel="1">
      <c r="A87" s="356"/>
      <c r="B87" s="357"/>
      <c r="C87" s="358"/>
      <c r="D87" s="359"/>
      <c r="E87" s="360"/>
      <c r="F87" s="360"/>
      <c r="G87" s="363"/>
      <c r="H87" s="363"/>
      <c r="I87" s="361"/>
      <c r="J87" s="367"/>
      <c r="K87" s="360"/>
      <c r="L87" s="360"/>
      <c r="M87" s="363"/>
      <c r="N87" s="363"/>
      <c r="O87" s="364"/>
      <c r="P87" s="359"/>
      <c r="Q87" s="360"/>
      <c r="R87" s="360"/>
      <c r="S87" s="363"/>
      <c r="T87" s="363"/>
      <c r="U87" s="361"/>
      <c r="V87" s="367"/>
      <c r="W87" s="360"/>
      <c r="X87" s="360"/>
      <c r="Y87" s="363"/>
      <c r="Z87" s="363"/>
      <c r="AA87" s="364"/>
      <c r="AB87" s="359"/>
      <c r="AC87" s="360"/>
      <c r="AD87" s="360"/>
      <c r="AE87" s="363"/>
      <c r="AF87" s="363"/>
      <c r="AG87" s="368"/>
      <c r="AH87" s="357"/>
      <c r="AI87" s="366"/>
      <c r="AJ87" s="356"/>
    </row>
    <row r="88" ht="26.25" customHeight="1" outlineLevel="1">
      <c r="A88" s="356"/>
      <c r="B88" s="357"/>
      <c r="C88" s="358"/>
      <c r="D88" s="365"/>
      <c r="E88" s="363"/>
      <c r="F88" s="363"/>
      <c r="G88" s="360"/>
      <c r="H88" s="360"/>
      <c r="I88" s="361"/>
      <c r="J88" s="362"/>
      <c r="K88" s="363"/>
      <c r="L88" s="363"/>
      <c r="M88" s="360"/>
      <c r="N88" s="360"/>
      <c r="O88" s="364"/>
      <c r="P88" s="365"/>
      <c r="Q88" s="363"/>
      <c r="R88" s="363"/>
      <c r="S88" s="360"/>
      <c r="T88" s="360"/>
      <c r="U88" s="361"/>
      <c r="V88" s="362"/>
      <c r="W88" s="363"/>
      <c r="X88" s="363"/>
      <c r="Y88" s="360"/>
      <c r="Z88" s="360"/>
      <c r="AA88" s="364"/>
      <c r="AB88" s="365"/>
      <c r="AC88" s="363"/>
      <c r="AD88" s="363"/>
      <c r="AE88" s="363"/>
      <c r="AF88" s="363"/>
      <c r="AG88" s="368"/>
      <c r="AH88" s="357"/>
      <c r="AI88" s="366"/>
      <c r="AJ88" s="356"/>
    </row>
    <row r="89" ht="26.25" customHeight="1" outlineLevel="1">
      <c r="A89" s="356"/>
      <c r="B89" s="357"/>
      <c r="C89" s="370"/>
      <c r="D89" s="365"/>
      <c r="E89" s="363"/>
      <c r="F89" s="363"/>
      <c r="G89" s="363"/>
      <c r="H89" s="363"/>
      <c r="I89" s="368"/>
      <c r="J89" s="362"/>
      <c r="K89" s="363"/>
      <c r="L89" s="363"/>
      <c r="M89" s="363"/>
      <c r="N89" s="363"/>
      <c r="O89" s="369"/>
      <c r="P89" s="365"/>
      <c r="Q89" s="363"/>
      <c r="R89" s="363"/>
      <c r="S89" s="363"/>
      <c r="T89" s="363"/>
      <c r="U89" s="368"/>
      <c r="V89" s="362"/>
      <c r="W89" s="363"/>
      <c r="X89" s="363"/>
      <c r="Y89" s="363"/>
      <c r="Z89" s="363"/>
      <c r="AA89" s="369"/>
      <c r="AB89" s="365"/>
      <c r="AC89" s="363"/>
      <c r="AD89" s="363"/>
      <c r="AE89" s="363"/>
      <c r="AF89" s="363"/>
      <c r="AG89" s="368"/>
      <c r="AH89" s="357"/>
      <c r="AI89" s="366"/>
      <c r="AJ89" s="356"/>
    </row>
    <row r="90" ht="26.25" customHeight="1" outlineLevel="1">
      <c r="A90" s="356"/>
      <c r="B90" s="357"/>
      <c r="C90" s="370"/>
      <c r="D90" s="365"/>
      <c r="E90" s="363"/>
      <c r="F90" s="363"/>
      <c r="G90" s="363"/>
      <c r="H90" s="363"/>
      <c r="I90" s="368"/>
      <c r="J90" s="362"/>
      <c r="K90" s="363"/>
      <c r="L90" s="363"/>
      <c r="M90" s="363"/>
      <c r="N90" s="363"/>
      <c r="O90" s="369"/>
      <c r="P90" s="365"/>
      <c r="Q90" s="363"/>
      <c r="R90" s="363"/>
      <c r="S90" s="363"/>
      <c r="T90" s="363"/>
      <c r="U90" s="368"/>
      <c r="V90" s="362"/>
      <c r="W90" s="363"/>
      <c r="X90" s="363"/>
      <c r="Y90" s="363"/>
      <c r="Z90" s="363"/>
      <c r="AA90" s="369"/>
      <c r="AB90" s="365"/>
      <c r="AC90" s="363"/>
      <c r="AD90" s="363"/>
      <c r="AE90" s="363"/>
      <c r="AF90" s="363"/>
      <c r="AG90" s="368"/>
      <c r="AH90" s="357"/>
      <c r="AI90" s="366"/>
      <c r="AJ90" s="356"/>
    </row>
    <row r="91" ht="26.25" customHeight="1" outlineLevel="1">
      <c r="A91" s="356"/>
      <c r="B91" s="357"/>
      <c r="C91" s="370"/>
      <c r="D91" s="365"/>
      <c r="E91" s="363"/>
      <c r="F91" s="363"/>
      <c r="G91" s="363"/>
      <c r="H91" s="363"/>
      <c r="I91" s="368"/>
      <c r="J91" s="362"/>
      <c r="K91" s="363"/>
      <c r="L91" s="363"/>
      <c r="M91" s="363"/>
      <c r="N91" s="363"/>
      <c r="O91" s="369"/>
      <c r="P91" s="365"/>
      <c r="Q91" s="363"/>
      <c r="R91" s="363"/>
      <c r="S91" s="363"/>
      <c r="T91" s="363"/>
      <c r="U91" s="368"/>
      <c r="V91" s="362"/>
      <c r="W91" s="363"/>
      <c r="X91" s="363"/>
      <c r="Y91" s="363"/>
      <c r="Z91" s="363"/>
      <c r="AA91" s="369"/>
      <c r="AB91" s="365"/>
      <c r="AC91" s="363"/>
      <c r="AD91" s="363"/>
      <c r="AE91" s="363"/>
      <c r="AF91" s="363"/>
      <c r="AG91" s="368"/>
      <c r="AH91" s="357"/>
      <c r="AI91" s="366"/>
      <c r="AJ91" s="356"/>
    </row>
    <row r="92" ht="26.25" customHeight="1" outlineLevel="1">
      <c r="A92" s="356"/>
      <c r="B92" s="357"/>
      <c r="C92" s="370"/>
      <c r="D92" s="365"/>
      <c r="E92" s="363"/>
      <c r="F92" s="363"/>
      <c r="G92" s="363"/>
      <c r="H92" s="363"/>
      <c r="I92" s="368"/>
      <c r="J92" s="362"/>
      <c r="K92" s="363"/>
      <c r="L92" s="363"/>
      <c r="M92" s="363"/>
      <c r="N92" s="363"/>
      <c r="O92" s="369"/>
      <c r="P92" s="365"/>
      <c r="Q92" s="363"/>
      <c r="R92" s="363"/>
      <c r="S92" s="363"/>
      <c r="T92" s="363"/>
      <c r="U92" s="368"/>
      <c r="V92" s="362"/>
      <c r="W92" s="363"/>
      <c r="X92" s="363"/>
      <c r="Y92" s="363"/>
      <c r="Z92" s="363"/>
      <c r="AA92" s="369"/>
      <c r="AB92" s="365"/>
      <c r="AC92" s="363"/>
      <c r="AD92" s="363"/>
      <c r="AE92" s="363"/>
      <c r="AF92" s="363"/>
      <c r="AG92" s="368"/>
      <c r="AH92" s="357"/>
      <c r="AI92" s="366"/>
      <c r="AJ92" s="356"/>
    </row>
    <row r="93" ht="26.25" customHeight="1" outlineLevel="1">
      <c r="A93" s="356"/>
      <c r="B93" s="357"/>
      <c r="C93" s="370"/>
      <c r="D93" s="365"/>
      <c r="E93" s="363"/>
      <c r="F93" s="363"/>
      <c r="G93" s="363"/>
      <c r="H93" s="363"/>
      <c r="I93" s="368"/>
      <c r="J93" s="362"/>
      <c r="K93" s="363"/>
      <c r="L93" s="363"/>
      <c r="M93" s="363"/>
      <c r="N93" s="363"/>
      <c r="O93" s="369"/>
      <c r="P93" s="365"/>
      <c r="Q93" s="363"/>
      <c r="R93" s="363"/>
      <c r="S93" s="363"/>
      <c r="T93" s="363"/>
      <c r="U93" s="368"/>
      <c r="V93" s="362"/>
      <c r="W93" s="363"/>
      <c r="X93" s="363"/>
      <c r="Y93" s="363"/>
      <c r="Z93" s="363"/>
      <c r="AA93" s="369"/>
      <c r="AB93" s="365"/>
      <c r="AC93" s="363"/>
      <c r="AD93" s="363"/>
      <c r="AE93" s="363"/>
      <c r="AF93" s="363"/>
      <c r="AG93" s="368"/>
      <c r="AH93" s="357"/>
      <c r="AI93" s="366"/>
      <c r="AJ93" s="356"/>
    </row>
    <row r="94" ht="26.25" customHeight="1" outlineLevel="1">
      <c r="A94" s="356"/>
      <c r="B94" s="357"/>
      <c r="C94" s="370"/>
      <c r="D94" s="365"/>
      <c r="E94" s="363"/>
      <c r="F94" s="363"/>
      <c r="G94" s="363"/>
      <c r="H94" s="363"/>
      <c r="I94" s="368"/>
      <c r="J94" s="362"/>
      <c r="K94" s="363"/>
      <c r="L94" s="363"/>
      <c r="M94" s="363"/>
      <c r="N94" s="363"/>
      <c r="O94" s="369"/>
      <c r="P94" s="365"/>
      <c r="Q94" s="363"/>
      <c r="R94" s="363"/>
      <c r="S94" s="363"/>
      <c r="T94" s="363"/>
      <c r="U94" s="368"/>
      <c r="V94" s="362"/>
      <c r="W94" s="363"/>
      <c r="X94" s="363"/>
      <c r="Y94" s="363"/>
      <c r="Z94" s="363"/>
      <c r="AA94" s="369"/>
      <c r="AB94" s="365"/>
      <c r="AC94" s="363"/>
      <c r="AD94" s="363"/>
      <c r="AE94" s="363"/>
      <c r="AF94" s="363"/>
      <c r="AG94" s="368"/>
      <c r="AH94" s="357"/>
      <c r="AI94" s="366"/>
      <c r="AJ94" s="356"/>
    </row>
    <row r="95" ht="26.25" customHeight="1" outlineLevel="1">
      <c r="A95" s="356"/>
      <c r="B95" s="357"/>
      <c r="C95" s="370"/>
      <c r="D95" s="365"/>
      <c r="E95" s="363"/>
      <c r="F95" s="363"/>
      <c r="G95" s="363"/>
      <c r="H95" s="363"/>
      <c r="I95" s="368"/>
      <c r="J95" s="362"/>
      <c r="K95" s="363"/>
      <c r="L95" s="363"/>
      <c r="M95" s="363"/>
      <c r="N95" s="363"/>
      <c r="O95" s="369"/>
      <c r="P95" s="365"/>
      <c r="Q95" s="363"/>
      <c r="R95" s="363"/>
      <c r="S95" s="363"/>
      <c r="T95" s="363"/>
      <c r="U95" s="368"/>
      <c r="V95" s="362"/>
      <c r="W95" s="363"/>
      <c r="X95" s="363"/>
      <c r="Y95" s="363"/>
      <c r="Z95" s="363"/>
      <c r="AA95" s="369"/>
      <c r="AB95" s="365"/>
      <c r="AC95" s="363"/>
      <c r="AD95" s="363"/>
      <c r="AE95" s="363"/>
      <c r="AF95" s="363"/>
      <c r="AG95" s="368"/>
      <c r="AH95" s="357"/>
      <c r="AI95" s="366"/>
      <c r="AJ95" s="356"/>
    </row>
    <row r="96" ht="26.25" customHeight="1" outlineLevel="1">
      <c r="A96" s="356"/>
      <c r="B96" s="357"/>
      <c r="C96" s="371"/>
      <c r="D96" s="372"/>
      <c r="E96" s="373"/>
      <c r="F96" s="373"/>
      <c r="G96" s="373"/>
      <c r="H96" s="373"/>
      <c r="I96" s="374"/>
      <c r="J96" s="375"/>
      <c r="K96" s="373"/>
      <c r="L96" s="373"/>
      <c r="M96" s="373"/>
      <c r="N96" s="373"/>
      <c r="O96" s="376"/>
      <c r="P96" s="372"/>
      <c r="Q96" s="373"/>
      <c r="R96" s="373"/>
      <c r="S96" s="373"/>
      <c r="T96" s="373"/>
      <c r="U96" s="374"/>
      <c r="V96" s="375"/>
      <c r="W96" s="373"/>
      <c r="X96" s="373"/>
      <c r="Y96" s="373"/>
      <c r="Z96" s="373"/>
      <c r="AA96" s="376"/>
      <c r="AB96" s="372"/>
      <c r="AC96" s="373"/>
      <c r="AD96" s="373"/>
      <c r="AE96" s="373"/>
      <c r="AF96" s="373"/>
      <c r="AG96" s="374"/>
      <c r="AH96" s="357"/>
      <c r="AI96" s="366"/>
      <c r="AJ96" s="356"/>
    </row>
    <row r="97" ht="26.25" customHeight="1">
      <c r="A97" s="88"/>
      <c r="B97" s="89"/>
      <c r="C97" s="89"/>
      <c r="D97" s="89"/>
      <c r="E97" s="89"/>
      <c r="F97" s="89"/>
      <c r="G97" s="89"/>
      <c r="H97" s="89"/>
      <c r="I97" s="89"/>
      <c r="J97" s="89"/>
      <c r="K97" s="89"/>
      <c r="L97" s="89"/>
      <c r="M97" s="89"/>
      <c r="N97" s="89"/>
      <c r="O97" s="198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90"/>
      <c r="AJ97" s="88"/>
    </row>
    <row r="98" ht="3.75" customHeight="1">
      <c r="A98" s="88"/>
      <c r="B98" s="90"/>
      <c r="C98" s="90"/>
      <c r="D98" s="90"/>
      <c r="E98" s="90"/>
      <c r="F98" s="90"/>
      <c r="G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88"/>
    </row>
    <row r="99" ht="37.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  <c r="AF99" s="88"/>
      <c r="AG99" s="88"/>
      <c r="AH99" s="88"/>
      <c r="AI99" s="88"/>
      <c r="AJ99" s="88"/>
    </row>
  </sheetData>
  <mergeCells count="38">
    <mergeCell ref="C3:L3"/>
    <mergeCell ref="N3:AG3"/>
    <mergeCell ref="D5:I5"/>
    <mergeCell ref="J5:O5"/>
    <mergeCell ref="P5:U5"/>
    <mergeCell ref="V5:AA5"/>
    <mergeCell ref="AB5:AG5"/>
    <mergeCell ref="D19:I19"/>
    <mergeCell ref="J19:O19"/>
    <mergeCell ref="P19:U19"/>
    <mergeCell ref="V19:AA19"/>
    <mergeCell ref="AB19:AG19"/>
    <mergeCell ref="D33:I33"/>
    <mergeCell ref="J33:O33"/>
    <mergeCell ref="AB33:AG33"/>
    <mergeCell ref="P33:U33"/>
    <mergeCell ref="V33:AA33"/>
    <mergeCell ref="D46:I46"/>
    <mergeCell ref="J46:O46"/>
    <mergeCell ref="P46:U46"/>
    <mergeCell ref="V46:AA46"/>
    <mergeCell ref="AB46:AG46"/>
    <mergeCell ref="P72:U72"/>
    <mergeCell ref="V72:AA72"/>
    <mergeCell ref="D85:I85"/>
    <mergeCell ref="J85:O85"/>
    <mergeCell ref="P85:U85"/>
    <mergeCell ref="V85:AA85"/>
    <mergeCell ref="AB85:AG85"/>
    <mergeCell ref="G98:N98"/>
    <mergeCell ref="D59:I59"/>
    <mergeCell ref="J59:O59"/>
    <mergeCell ref="P59:U59"/>
    <mergeCell ref="V59:AA59"/>
    <mergeCell ref="AB59:AG59"/>
    <mergeCell ref="D72:I72"/>
    <mergeCell ref="J72:O72"/>
    <mergeCell ref="AB72:AG72"/>
  </mergeCell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8"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43.88"/>
    <col customWidth="1" min="4" max="12" width="7.63"/>
    <col customWidth="1" min="13" max="13" width="1.38"/>
    <col customWidth="1" min="14" max="20" width="6.38"/>
    <col customWidth="1" min="21" max="21" width="3.25"/>
    <col customWidth="1" min="22" max="22" width="0.75"/>
    <col customWidth="1" min="23" max="23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</row>
    <row r="2" ht="26.25" customHeight="1">
      <c r="A2" s="88"/>
      <c r="B2" s="89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90"/>
      <c r="W2" s="88"/>
    </row>
    <row r="3" ht="86.25" customHeight="1">
      <c r="A3" s="88"/>
      <c r="B3" s="89"/>
      <c r="C3" s="86" t="s">
        <v>150</v>
      </c>
      <c r="I3" s="380" t="s">
        <v>151</v>
      </c>
      <c r="U3" s="198"/>
      <c r="V3" s="90"/>
      <c r="W3" s="88"/>
    </row>
    <row r="4" ht="11.25" customHeight="1">
      <c r="A4" s="88"/>
      <c r="B4" s="89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90"/>
      <c r="W4" s="88"/>
    </row>
    <row r="5" ht="30.0" customHeight="1">
      <c r="A5" s="88"/>
      <c r="B5" s="89"/>
      <c r="C5" s="381" t="s">
        <v>152</v>
      </c>
      <c r="D5" s="382" t="s">
        <v>153</v>
      </c>
      <c r="E5" s="383" t="s">
        <v>154</v>
      </c>
      <c r="F5" s="383" t="s">
        <v>155</v>
      </c>
      <c r="G5" s="383" t="s">
        <v>156</v>
      </c>
      <c r="H5" s="383" t="s">
        <v>157</v>
      </c>
      <c r="I5" s="383" t="s">
        <v>158</v>
      </c>
      <c r="J5" s="383" t="s">
        <v>159</v>
      </c>
      <c r="K5" s="383" t="s">
        <v>160</v>
      </c>
      <c r="L5" s="384" t="s">
        <v>161</v>
      </c>
      <c r="M5" s="89"/>
      <c r="N5" s="385" t="s">
        <v>37</v>
      </c>
      <c r="U5" s="198"/>
      <c r="V5" s="90"/>
      <c r="W5" s="88"/>
    </row>
    <row r="6" ht="26.25" customHeight="1">
      <c r="A6" s="88"/>
      <c r="B6" s="89"/>
      <c r="C6" s="386" t="s">
        <v>162</v>
      </c>
      <c r="D6" s="387">
        <v>3.0</v>
      </c>
      <c r="E6" s="388" t="b">
        <v>1</v>
      </c>
      <c r="F6" s="388" t="b">
        <v>0</v>
      </c>
      <c r="G6" s="388" t="b">
        <v>0</v>
      </c>
      <c r="H6" s="388" t="b">
        <v>1</v>
      </c>
      <c r="I6" s="388" t="b">
        <v>0</v>
      </c>
      <c r="J6" s="388" t="b">
        <v>0</v>
      </c>
      <c r="K6" s="388" t="b">
        <v>0</v>
      </c>
      <c r="L6" s="264">
        <f t="shared" ref="L6:L34" si="1">COUNTIF(E6:K6, TRUE)</f>
        <v>2</v>
      </c>
      <c r="M6" s="357"/>
      <c r="N6" s="389"/>
      <c r="O6" s="75"/>
      <c r="P6" s="75"/>
      <c r="Q6" s="75"/>
      <c r="R6" s="75"/>
      <c r="S6" s="75"/>
      <c r="T6" s="75"/>
      <c r="U6" s="198"/>
      <c r="V6" s="90"/>
      <c r="W6" s="88"/>
    </row>
    <row r="7" ht="26.25" customHeight="1">
      <c r="A7" s="88"/>
      <c r="B7" s="89"/>
      <c r="C7" s="390" t="s">
        <v>163</v>
      </c>
      <c r="D7" s="360">
        <v>7.0</v>
      </c>
      <c r="E7" s="391" t="b">
        <v>0</v>
      </c>
      <c r="F7" s="391" t="b">
        <v>1</v>
      </c>
      <c r="G7" s="391" t="b">
        <v>0</v>
      </c>
      <c r="H7" s="391" t="b">
        <v>0</v>
      </c>
      <c r="I7" s="391" t="b">
        <v>0</v>
      </c>
      <c r="J7" s="391" t="b">
        <v>0</v>
      </c>
      <c r="K7" s="391" t="b">
        <v>0</v>
      </c>
      <c r="L7" s="271">
        <f t="shared" si="1"/>
        <v>1</v>
      </c>
      <c r="M7" s="357"/>
      <c r="N7" s="392"/>
      <c r="O7" s="393"/>
      <c r="P7" s="393"/>
      <c r="Q7" s="393"/>
      <c r="R7" s="393"/>
      <c r="S7" s="393"/>
      <c r="T7" s="393"/>
      <c r="U7" s="198"/>
      <c r="V7" s="90"/>
      <c r="W7" s="88"/>
    </row>
    <row r="8" ht="26.25" customHeight="1">
      <c r="A8" s="88"/>
      <c r="B8" s="89"/>
      <c r="C8" s="390" t="s">
        <v>164</v>
      </c>
      <c r="D8" s="360">
        <v>7.0</v>
      </c>
      <c r="E8" s="391" t="b">
        <v>0</v>
      </c>
      <c r="F8" s="391" t="b">
        <v>0</v>
      </c>
      <c r="G8" s="391" t="b">
        <v>0</v>
      </c>
      <c r="H8" s="391" t="b">
        <v>0</v>
      </c>
      <c r="I8" s="391" t="b">
        <v>0</v>
      </c>
      <c r="J8" s="391" t="b">
        <v>0</v>
      </c>
      <c r="K8" s="391" t="b">
        <v>0</v>
      </c>
      <c r="L8" s="271">
        <f t="shared" si="1"/>
        <v>0</v>
      </c>
      <c r="M8" s="357"/>
      <c r="N8" s="389"/>
      <c r="O8" s="75"/>
      <c r="P8" s="75"/>
      <c r="Q8" s="75"/>
      <c r="R8" s="75"/>
      <c r="S8" s="75"/>
      <c r="T8" s="75"/>
      <c r="U8" s="198"/>
      <c r="V8" s="90"/>
      <c r="W8" s="88"/>
    </row>
    <row r="9" ht="26.25" customHeight="1">
      <c r="A9" s="88"/>
      <c r="B9" s="89"/>
      <c r="C9" s="390" t="s">
        <v>165</v>
      </c>
      <c r="D9" s="360">
        <v>4.0</v>
      </c>
      <c r="E9" s="391" t="b">
        <v>0</v>
      </c>
      <c r="F9" s="391" t="b">
        <v>0</v>
      </c>
      <c r="G9" s="391" t="b">
        <v>0</v>
      </c>
      <c r="H9" s="391" t="b">
        <v>1</v>
      </c>
      <c r="I9" s="391" t="b">
        <v>0</v>
      </c>
      <c r="J9" s="391" t="b">
        <v>0</v>
      </c>
      <c r="K9" s="391" t="b">
        <v>0</v>
      </c>
      <c r="L9" s="271">
        <f t="shared" si="1"/>
        <v>1</v>
      </c>
      <c r="M9" s="357"/>
      <c r="N9" s="392"/>
      <c r="O9" s="393"/>
      <c r="P9" s="393"/>
      <c r="Q9" s="393"/>
      <c r="R9" s="393"/>
      <c r="S9" s="393"/>
      <c r="T9" s="393"/>
      <c r="U9" s="198"/>
      <c r="V9" s="90"/>
      <c r="W9" s="88"/>
    </row>
    <row r="10" ht="26.25" customHeight="1">
      <c r="A10" s="88"/>
      <c r="B10" s="89"/>
      <c r="C10" s="390" t="s">
        <v>166</v>
      </c>
      <c r="D10" s="360">
        <v>15.0</v>
      </c>
      <c r="E10" s="391" t="b">
        <v>0</v>
      </c>
      <c r="F10" s="391" t="b">
        <v>0</v>
      </c>
      <c r="G10" s="391" t="b">
        <v>0</v>
      </c>
      <c r="H10" s="391" t="b">
        <v>0</v>
      </c>
      <c r="I10" s="391" t="b">
        <v>1</v>
      </c>
      <c r="J10" s="391" t="b">
        <v>0</v>
      </c>
      <c r="K10" s="391" t="b">
        <v>0</v>
      </c>
      <c r="L10" s="271">
        <f t="shared" si="1"/>
        <v>1</v>
      </c>
      <c r="M10" s="357"/>
      <c r="N10" s="389"/>
      <c r="O10" s="75"/>
      <c r="P10" s="75"/>
      <c r="Q10" s="75"/>
      <c r="R10" s="75"/>
      <c r="S10" s="75"/>
      <c r="T10" s="75"/>
      <c r="U10" s="198"/>
      <c r="V10" s="90"/>
      <c r="W10" s="88"/>
    </row>
    <row r="11" ht="26.25" customHeight="1">
      <c r="A11" s="88"/>
      <c r="B11" s="89"/>
      <c r="C11" s="390"/>
      <c r="D11" s="360"/>
      <c r="E11" s="391" t="b">
        <v>0</v>
      </c>
      <c r="F11" s="391" t="b">
        <v>0</v>
      </c>
      <c r="G11" s="391" t="b">
        <v>0</v>
      </c>
      <c r="H11" s="391" t="b">
        <v>0</v>
      </c>
      <c r="I11" s="391" t="b">
        <v>0</v>
      </c>
      <c r="J11" s="391" t="b">
        <v>0</v>
      </c>
      <c r="K11" s="391" t="b">
        <v>0</v>
      </c>
      <c r="L11" s="271">
        <f t="shared" si="1"/>
        <v>0</v>
      </c>
      <c r="M11" s="357"/>
      <c r="N11" s="392"/>
      <c r="O11" s="393"/>
      <c r="P11" s="393"/>
      <c r="Q11" s="393"/>
      <c r="R11" s="393"/>
      <c r="S11" s="393"/>
      <c r="T11" s="393"/>
      <c r="U11" s="198"/>
      <c r="V11" s="90"/>
      <c r="W11" s="88"/>
    </row>
    <row r="12" ht="26.25" customHeight="1">
      <c r="A12" s="88"/>
      <c r="B12" s="89"/>
      <c r="C12" s="390"/>
      <c r="D12" s="360"/>
      <c r="E12" s="391" t="b">
        <v>0</v>
      </c>
      <c r="F12" s="391" t="b">
        <v>0</v>
      </c>
      <c r="G12" s="391" t="b">
        <v>0</v>
      </c>
      <c r="H12" s="391" t="b">
        <v>0</v>
      </c>
      <c r="I12" s="391" t="b">
        <v>0</v>
      </c>
      <c r="J12" s="391" t="b">
        <v>0</v>
      </c>
      <c r="K12" s="391" t="b">
        <v>0</v>
      </c>
      <c r="L12" s="271">
        <f t="shared" si="1"/>
        <v>0</v>
      </c>
      <c r="M12" s="357"/>
      <c r="N12" s="389"/>
      <c r="O12" s="75"/>
      <c r="P12" s="75"/>
      <c r="Q12" s="75"/>
      <c r="R12" s="75"/>
      <c r="S12" s="75"/>
      <c r="T12" s="75"/>
      <c r="U12" s="198"/>
      <c r="V12" s="90"/>
      <c r="W12" s="88"/>
    </row>
    <row r="13" ht="26.25" customHeight="1">
      <c r="A13" s="88"/>
      <c r="B13" s="89"/>
      <c r="C13" s="390"/>
      <c r="D13" s="360"/>
      <c r="E13" s="391" t="b">
        <v>0</v>
      </c>
      <c r="F13" s="391" t="b">
        <v>0</v>
      </c>
      <c r="G13" s="391" t="b">
        <v>0</v>
      </c>
      <c r="H13" s="391" t="b">
        <v>0</v>
      </c>
      <c r="I13" s="391" t="b">
        <v>0</v>
      </c>
      <c r="J13" s="391" t="b">
        <v>0</v>
      </c>
      <c r="K13" s="391" t="b">
        <v>0</v>
      </c>
      <c r="L13" s="271">
        <f t="shared" si="1"/>
        <v>0</v>
      </c>
      <c r="M13" s="357"/>
      <c r="N13" s="392"/>
      <c r="O13" s="393"/>
      <c r="P13" s="393"/>
      <c r="Q13" s="393"/>
      <c r="R13" s="393"/>
      <c r="S13" s="393"/>
      <c r="T13" s="393"/>
      <c r="U13" s="198"/>
      <c r="V13" s="90"/>
      <c r="W13" s="88"/>
    </row>
    <row r="14" ht="26.25" customHeight="1">
      <c r="A14" s="88"/>
      <c r="B14" s="89"/>
      <c r="C14" s="394"/>
      <c r="D14" s="363"/>
      <c r="E14" s="395" t="b">
        <v>0</v>
      </c>
      <c r="F14" s="395" t="b">
        <v>0</v>
      </c>
      <c r="G14" s="395" t="b">
        <v>0</v>
      </c>
      <c r="H14" s="395" t="b">
        <v>0</v>
      </c>
      <c r="I14" s="395" t="b">
        <v>0</v>
      </c>
      <c r="J14" s="395" t="b">
        <v>0</v>
      </c>
      <c r="K14" s="395" t="b">
        <v>0</v>
      </c>
      <c r="L14" s="271">
        <f t="shared" si="1"/>
        <v>0</v>
      </c>
      <c r="M14" s="357"/>
      <c r="N14" s="389"/>
      <c r="O14" s="75"/>
      <c r="P14" s="75"/>
      <c r="Q14" s="75"/>
      <c r="R14" s="75"/>
      <c r="S14" s="75"/>
      <c r="T14" s="75"/>
      <c r="U14" s="198"/>
      <c r="V14" s="90"/>
      <c r="W14" s="88"/>
    </row>
    <row r="15" ht="26.25" customHeight="1">
      <c r="A15" s="88"/>
      <c r="B15" s="89"/>
      <c r="C15" s="394"/>
      <c r="D15" s="363"/>
      <c r="E15" s="395" t="b">
        <v>0</v>
      </c>
      <c r="F15" s="395" t="b">
        <v>0</v>
      </c>
      <c r="G15" s="395" t="b">
        <v>0</v>
      </c>
      <c r="H15" s="395" t="b">
        <v>0</v>
      </c>
      <c r="I15" s="395" t="b">
        <v>0</v>
      </c>
      <c r="J15" s="395" t="b">
        <v>0</v>
      </c>
      <c r="K15" s="395" t="b">
        <v>0</v>
      </c>
      <c r="L15" s="271">
        <f t="shared" si="1"/>
        <v>0</v>
      </c>
      <c r="M15" s="357"/>
      <c r="N15" s="392"/>
      <c r="O15" s="393"/>
      <c r="P15" s="393"/>
      <c r="Q15" s="393"/>
      <c r="R15" s="393"/>
      <c r="S15" s="393"/>
      <c r="T15" s="393"/>
      <c r="U15" s="198"/>
      <c r="V15" s="90"/>
      <c r="W15" s="88"/>
    </row>
    <row r="16" ht="26.25" customHeight="1">
      <c r="A16" s="88"/>
      <c r="B16" s="89"/>
      <c r="C16" s="394"/>
      <c r="D16" s="363"/>
      <c r="E16" s="395" t="b">
        <v>0</v>
      </c>
      <c r="F16" s="395" t="b">
        <v>0</v>
      </c>
      <c r="G16" s="395" t="b">
        <v>0</v>
      </c>
      <c r="H16" s="395" t="b">
        <v>0</v>
      </c>
      <c r="I16" s="395" t="b">
        <v>0</v>
      </c>
      <c r="J16" s="395" t="b">
        <v>0</v>
      </c>
      <c r="K16" s="395" t="b">
        <v>0</v>
      </c>
      <c r="L16" s="271">
        <f t="shared" si="1"/>
        <v>0</v>
      </c>
      <c r="M16" s="357"/>
      <c r="N16" s="389"/>
      <c r="O16" s="75"/>
      <c r="P16" s="75"/>
      <c r="Q16" s="75"/>
      <c r="R16" s="75"/>
      <c r="S16" s="75"/>
      <c r="T16" s="75"/>
      <c r="U16" s="198"/>
      <c r="V16" s="90"/>
      <c r="W16" s="88"/>
    </row>
    <row r="17" ht="26.25" customHeight="1">
      <c r="A17" s="88"/>
      <c r="B17" s="89"/>
      <c r="C17" s="394"/>
      <c r="D17" s="363"/>
      <c r="E17" s="395" t="b">
        <v>0</v>
      </c>
      <c r="F17" s="395" t="b">
        <v>0</v>
      </c>
      <c r="G17" s="395" t="b">
        <v>0</v>
      </c>
      <c r="H17" s="395" t="b">
        <v>0</v>
      </c>
      <c r="I17" s="395" t="b">
        <v>0</v>
      </c>
      <c r="J17" s="395" t="b">
        <v>0</v>
      </c>
      <c r="K17" s="395" t="b">
        <v>0</v>
      </c>
      <c r="L17" s="271">
        <f t="shared" si="1"/>
        <v>0</v>
      </c>
      <c r="M17" s="357"/>
      <c r="N17" s="392"/>
      <c r="O17" s="393"/>
      <c r="P17" s="393"/>
      <c r="Q17" s="393"/>
      <c r="R17" s="393"/>
      <c r="S17" s="393"/>
      <c r="T17" s="393"/>
      <c r="U17" s="198"/>
      <c r="V17" s="90"/>
      <c r="W17" s="88"/>
    </row>
    <row r="18" ht="26.25" customHeight="1">
      <c r="A18" s="88"/>
      <c r="B18" s="89"/>
      <c r="C18" s="394"/>
      <c r="D18" s="363"/>
      <c r="E18" s="395" t="b">
        <v>0</v>
      </c>
      <c r="F18" s="395" t="b">
        <v>0</v>
      </c>
      <c r="G18" s="395" t="b">
        <v>0</v>
      </c>
      <c r="H18" s="395" t="b">
        <v>0</v>
      </c>
      <c r="I18" s="395" t="b">
        <v>0</v>
      </c>
      <c r="J18" s="395" t="b">
        <v>0</v>
      </c>
      <c r="K18" s="395" t="b">
        <v>0</v>
      </c>
      <c r="L18" s="271">
        <f t="shared" si="1"/>
        <v>0</v>
      </c>
      <c r="M18" s="357"/>
      <c r="N18" s="389"/>
      <c r="O18" s="75"/>
      <c r="P18" s="75"/>
      <c r="Q18" s="75"/>
      <c r="R18" s="75"/>
      <c r="S18" s="75"/>
      <c r="T18" s="75"/>
      <c r="U18" s="198"/>
      <c r="V18" s="90"/>
      <c r="W18" s="88"/>
    </row>
    <row r="19" ht="26.25" customHeight="1">
      <c r="A19" s="88"/>
      <c r="B19" s="89"/>
      <c r="C19" s="394"/>
      <c r="D19" s="363"/>
      <c r="E19" s="395" t="b">
        <v>0</v>
      </c>
      <c r="F19" s="395" t="b">
        <v>0</v>
      </c>
      <c r="G19" s="395" t="b">
        <v>0</v>
      </c>
      <c r="H19" s="395" t="b">
        <v>0</v>
      </c>
      <c r="I19" s="395" t="b">
        <v>0</v>
      </c>
      <c r="J19" s="395" t="b">
        <v>0</v>
      </c>
      <c r="K19" s="395" t="b">
        <v>0</v>
      </c>
      <c r="L19" s="271">
        <f t="shared" si="1"/>
        <v>0</v>
      </c>
      <c r="M19" s="396"/>
      <c r="N19" s="392"/>
      <c r="O19" s="393"/>
      <c r="P19" s="393"/>
      <c r="Q19" s="393"/>
      <c r="R19" s="393"/>
      <c r="S19" s="393"/>
      <c r="T19" s="393"/>
      <c r="U19" s="198"/>
      <c r="V19" s="90"/>
      <c r="W19" s="88"/>
    </row>
    <row r="20" ht="26.25" customHeight="1">
      <c r="A20" s="88"/>
      <c r="B20" s="89"/>
      <c r="C20" s="394"/>
      <c r="D20" s="363"/>
      <c r="E20" s="395" t="b">
        <v>0</v>
      </c>
      <c r="F20" s="395" t="b">
        <v>0</v>
      </c>
      <c r="G20" s="395" t="b">
        <v>0</v>
      </c>
      <c r="H20" s="395" t="b">
        <v>0</v>
      </c>
      <c r="I20" s="395" t="b">
        <v>0</v>
      </c>
      <c r="J20" s="395" t="b">
        <v>0</v>
      </c>
      <c r="K20" s="395" t="b">
        <v>0</v>
      </c>
      <c r="L20" s="271">
        <f t="shared" si="1"/>
        <v>0</v>
      </c>
      <c r="M20" s="357"/>
      <c r="N20" s="389"/>
      <c r="O20" s="75"/>
      <c r="P20" s="75"/>
      <c r="Q20" s="75"/>
      <c r="R20" s="75"/>
      <c r="S20" s="75"/>
      <c r="T20" s="75"/>
      <c r="U20" s="198"/>
      <c r="V20" s="90"/>
      <c r="W20" s="88"/>
    </row>
    <row r="21" ht="26.25" customHeight="1">
      <c r="A21" s="88"/>
      <c r="B21" s="89"/>
      <c r="C21" s="394"/>
      <c r="D21" s="363"/>
      <c r="E21" s="395" t="b">
        <v>0</v>
      </c>
      <c r="F21" s="395" t="b">
        <v>0</v>
      </c>
      <c r="G21" s="395" t="b">
        <v>0</v>
      </c>
      <c r="H21" s="395" t="b">
        <v>0</v>
      </c>
      <c r="I21" s="395" t="b">
        <v>0</v>
      </c>
      <c r="J21" s="395" t="b">
        <v>0</v>
      </c>
      <c r="K21" s="395" t="b">
        <v>0</v>
      </c>
      <c r="L21" s="271">
        <f t="shared" si="1"/>
        <v>0</v>
      </c>
      <c r="M21" s="397"/>
      <c r="N21" s="392"/>
      <c r="O21" s="393"/>
      <c r="P21" s="393"/>
      <c r="Q21" s="393"/>
      <c r="R21" s="393"/>
      <c r="S21" s="393"/>
      <c r="T21" s="393"/>
      <c r="U21" s="198"/>
      <c r="V21" s="90"/>
      <c r="W21" s="88"/>
    </row>
    <row r="22" ht="26.25" customHeight="1">
      <c r="A22" s="88"/>
      <c r="B22" s="89"/>
      <c r="C22" s="394"/>
      <c r="D22" s="363"/>
      <c r="E22" s="395" t="b">
        <v>0</v>
      </c>
      <c r="F22" s="395" t="b">
        <v>0</v>
      </c>
      <c r="G22" s="395" t="b">
        <v>0</v>
      </c>
      <c r="H22" s="395" t="b">
        <v>0</v>
      </c>
      <c r="I22" s="395" t="b">
        <v>0</v>
      </c>
      <c r="J22" s="395" t="b">
        <v>0</v>
      </c>
      <c r="K22" s="395" t="b">
        <v>0</v>
      </c>
      <c r="L22" s="271">
        <f t="shared" si="1"/>
        <v>0</v>
      </c>
      <c r="M22" s="357"/>
      <c r="N22" s="389"/>
      <c r="O22" s="75"/>
      <c r="P22" s="75"/>
      <c r="Q22" s="75"/>
      <c r="R22" s="75"/>
      <c r="S22" s="75"/>
      <c r="T22" s="75"/>
      <c r="U22" s="198"/>
      <c r="V22" s="90"/>
      <c r="W22" s="88"/>
    </row>
    <row r="23" ht="26.25" customHeight="1">
      <c r="A23" s="88"/>
      <c r="B23" s="89"/>
      <c r="C23" s="394"/>
      <c r="D23" s="363"/>
      <c r="E23" s="395" t="b">
        <v>0</v>
      </c>
      <c r="F23" s="395" t="b">
        <v>0</v>
      </c>
      <c r="G23" s="395" t="b">
        <v>0</v>
      </c>
      <c r="H23" s="395" t="b">
        <v>0</v>
      </c>
      <c r="I23" s="395" t="b">
        <v>0</v>
      </c>
      <c r="J23" s="395" t="b">
        <v>0</v>
      </c>
      <c r="K23" s="395" t="b">
        <v>0</v>
      </c>
      <c r="L23" s="271">
        <f t="shared" si="1"/>
        <v>0</v>
      </c>
      <c r="M23" s="357"/>
      <c r="N23" s="392"/>
      <c r="O23" s="393"/>
      <c r="P23" s="393"/>
      <c r="Q23" s="393"/>
      <c r="R23" s="393"/>
      <c r="S23" s="393"/>
      <c r="T23" s="393"/>
      <c r="U23" s="198"/>
      <c r="V23" s="90"/>
      <c r="W23" s="88"/>
    </row>
    <row r="24" ht="26.25" customHeight="1">
      <c r="A24" s="88"/>
      <c r="B24" s="89"/>
      <c r="C24" s="394"/>
      <c r="D24" s="363"/>
      <c r="E24" s="395" t="b">
        <v>0</v>
      </c>
      <c r="F24" s="395" t="b">
        <v>0</v>
      </c>
      <c r="G24" s="395" t="b">
        <v>0</v>
      </c>
      <c r="H24" s="395" t="b">
        <v>0</v>
      </c>
      <c r="I24" s="395" t="b">
        <v>0</v>
      </c>
      <c r="J24" s="395" t="b">
        <v>0</v>
      </c>
      <c r="K24" s="395" t="b">
        <v>0</v>
      </c>
      <c r="L24" s="271">
        <f t="shared" si="1"/>
        <v>0</v>
      </c>
      <c r="M24" s="357"/>
      <c r="N24" s="389"/>
      <c r="O24" s="75"/>
      <c r="P24" s="75"/>
      <c r="Q24" s="75"/>
      <c r="R24" s="75"/>
      <c r="S24" s="75"/>
      <c r="T24" s="75"/>
      <c r="U24" s="198"/>
      <c r="V24" s="90"/>
      <c r="W24" s="88"/>
    </row>
    <row r="25" ht="26.25" customHeight="1">
      <c r="A25" s="88"/>
      <c r="B25" s="89"/>
      <c r="C25" s="394"/>
      <c r="D25" s="363"/>
      <c r="E25" s="395" t="b">
        <v>0</v>
      </c>
      <c r="F25" s="395" t="b">
        <v>0</v>
      </c>
      <c r="G25" s="395" t="b">
        <v>0</v>
      </c>
      <c r="H25" s="395" t="b">
        <v>0</v>
      </c>
      <c r="I25" s="395" t="b">
        <v>0</v>
      </c>
      <c r="J25" s="395" t="b">
        <v>0</v>
      </c>
      <c r="K25" s="395" t="b">
        <v>0</v>
      </c>
      <c r="L25" s="271">
        <f t="shared" si="1"/>
        <v>0</v>
      </c>
      <c r="M25" s="357"/>
      <c r="N25" s="392"/>
      <c r="O25" s="393"/>
      <c r="P25" s="393"/>
      <c r="Q25" s="393"/>
      <c r="R25" s="393"/>
      <c r="S25" s="393"/>
      <c r="T25" s="393"/>
      <c r="U25" s="198"/>
      <c r="V25" s="90"/>
      <c r="W25" s="88"/>
    </row>
    <row r="26" ht="26.25" customHeight="1">
      <c r="A26" s="88"/>
      <c r="B26" s="89"/>
      <c r="C26" s="394"/>
      <c r="D26" s="363"/>
      <c r="E26" s="395" t="b">
        <v>0</v>
      </c>
      <c r="F26" s="395" t="b">
        <v>0</v>
      </c>
      <c r="G26" s="395" t="b">
        <v>0</v>
      </c>
      <c r="H26" s="395" t="b">
        <v>0</v>
      </c>
      <c r="I26" s="395" t="b">
        <v>0</v>
      </c>
      <c r="J26" s="395" t="b">
        <v>0</v>
      </c>
      <c r="K26" s="395" t="b">
        <v>0</v>
      </c>
      <c r="L26" s="271">
        <f t="shared" si="1"/>
        <v>0</v>
      </c>
      <c r="M26" s="357"/>
      <c r="N26" s="389"/>
      <c r="O26" s="75"/>
      <c r="P26" s="75"/>
      <c r="Q26" s="75"/>
      <c r="R26" s="75"/>
      <c r="S26" s="75"/>
      <c r="T26" s="75"/>
      <c r="U26" s="198"/>
      <c r="V26" s="90"/>
      <c r="W26" s="88"/>
    </row>
    <row r="27" ht="26.25" customHeight="1">
      <c r="A27" s="88"/>
      <c r="B27" s="89"/>
      <c r="C27" s="394"/>
      <c r="D27" s="363"/>
      <c r="E27" s="395" t="b">
        <v>0</v>
      </c>
      <c r="F27" s="395" t="b">
        <v>0</v>
      </c>
      <c r="G27" s="395" t="b">
        <v>0</v>
      </c>
      <c r="H27" s="391" t="b">
        <v>0</v>
      </c>
      <c r="I27" s="395" t="b">
        <v>0</v>
      </c>
      <c r="J27" s="395" t="b">
        <v>0</v>
      </c>
      <c r="K27" s="395" t="b">
        <v>0</v>
      </c>
      <c r="L27" s="271">
        <f t="shared" si="1"/>
        <v>0</v>
      </c>
      <c r="M27" s="357"/>
      <c r="N27" s="392"/>
      <c r="O27" s="393"/>
      <c r="P27" s="393"/>
      <c r="Q27" s="393"/>
      <c r="R27" s="393"/>
      <c r="S27" s="393"/>
      <c r="T27" s="393"/>
      <c r="U27" s="198"/>
      <c r="V27" s="90"/>
      <c r="W27" s="88"/>
    </row>
    <row r="28" ht="26.25" customHeight="1">
      <c r="A28" s="88"/>
      <c r="B28" s="89"/>
      <c r="C28" s="394"/>
      <c r="D28" s="363"/>
      <c r="E28" s="395" t="b">
        <v>0</v>
      </c>
      <c r="F28" s="395" t="b">
        <v>0</v>
      </c>
      <c r="G28" s="395" t="b">
        <v>0</v>
      </c>
      <c r="H28" s="395" t="b">
        <v>0</v>
      </c>
      <c r="I28" s="395" t="b">
        <v>0</v>
      </c>
      <c r="J28" s="395" t="b">
        <v>0</v>
      </c>
      <c r="K28" s="395" t="b">
        <v>0</v>
      </c>
      <c r="L28" s="271">
        <f t="shared" si="1"/>
        <v>0</v>
      </c>
      <c r="M28" s="357"/>
      <c r="N28" s="389"/>
      <c r="O28" s="75"/>
      <c r="P28" s="75"/>
      <c r="Q28" s="75"/>
      <c r="R28" s="75"/>
      <c r="S28" s="75"/>
      <c r="T28" s="75"/>
      <c r="U28" s="198"/>
      <c r="V28" s="90"/>
      <c r="W28" s="88"/>
    </row>
    <row r="29" ht="26.25" customHeight="1">
      <c r="A29" s="88"/>
      <c r="B29" s="89"/>
      <c r="C29" s="394"/>
      <c r="D29" s="363"/>
      <c r="E29" s="395" t="b">
        <v>0</v>
      </c>
      <c r="F29" s="395" t="b">
        <v>0</v>
      </c>
      <c r="G29" s="395" t="b">
        <v>0</v>
      </c>
      <c r="H29" s="395" t="b">
        <v>0</v>
      </c>
      <c r="I29" s="395" t="b">
        <v>0</v>
      </c>
      <c r="J29" s="395" t="b">
        <v>0</v>
      </c>
      <c r="K29" s="391" t="b">
        <v>0</v>
      </c>
      <c r="L29" s="271">
        <f t="shared" si="1"/>
        <v>0</v>
      </c>
      <c r="M29" s="357"/>
      <c r="N29" s="392"/>
      <c r="O29" s="393"/>
      <c r="P29" s="393"/>
      <c r="Q29" s="393"/>
      <c r="R29" s="393"/>
      <c r="S29" s="393"/>
      <c r="T29" s="393"/>
      <c r="U29" s="198"/>
      <c r="V29" s="90"/>
      <c r="W29" s="88"/>
    </row>
    <row r="30" ht="26.25" customHeight="1">
      <c r="A30" s="88"/>
      <c r="B30" s="89"/>
      <c r="C30" s="394"/>
      <c r="D30" s="363"/>
      <c r="E30" s="395" t="b">
        <v>0</v>
      </c>
      <c r="F30" s="395" t="b">
        <v>0</v>
      </c>
      <c r="G30" s="395" t="b">
        <v>0</v>
      </c>
      <c r="H30" s="395" t="b">
        <v>0</v>
      </c>
      <c r="I30" s="395" t="b">
        <v>0</v>
      </c>
      <c r="J30" s="395" t="b">
        <v>0</v>
      </c>
      <c r="K30" s="391" t="b">
        <v>0</v>
      </c>
      <c r="L30" s="271">
        <f t="shared" si="1"/>
        <v>0</v>
      </c>
      <c r="M30" s="357"/>
      <c r="N30" s="389"/>
      <c r="O30" s="75"/>
      <c r="P30" s="75"/>
      <c r="Q30" s="75"/>
      <c r="R30" s="75"/>
      <c r="S30" s="75"/>
      <c r="T30" s="75"/>
      <c r="U30" s="198"/>
      <c r="V30" s="90"/>
      <c r="W30" s="88"/>
    </row>
    <row r="31" ht="26.25" customHeight="1">
      <c r="A31" s="88"/>
      <c r="B31" s="89"/>
      <c r="C31" s="394"/>
      <c r="D31" s="363"/>
      <c r="E31" s="395" t="b">
        <v>0</v>
      </c>
      <c r="F31" s="395" t="b">
        <v>0</v>
      </c>
      <c r="G31" s="395" t="b">
        <v>0</v>
      </c>
      <c r="H31" s="395" t="b">
        <v>0</v>
      </c>
      <c r="I31" s="395" t="b">
        <v>0</v>
      </c>
      <c r="J31" s="395" t="b">
        <v>0</v>
      </c>
      <c r="K31" s="391" t="b">
        <v>0</v>
      </c>
      <c r="L31" s="271">
        <f t="shared" si="1"/>
        <v>0</v>
      </c>
      <c r="M31" s="357"/>
      <c r="N31" s="392"/>
      <c r="O31" s="393"/>
      <c r="P31" s="393"/>
      <c r="Q31" s="393"/>
      <c r="R31" s="393"/>
      <c r="S31" s="393"/>
      <c r="T31" s="393"/>
      <c r="U31" s="198"/>
      <c r="V31" s="90"/>
      <c r="W31" s="88"/>
    </row>
    <row r="32" ht="26.25" customHeight="1">
      <c r="A32" s="88"/>
      <c r="B32" s="89"/>
      <c r="C32" s="394"/>
      <c r="D32" s="363"/>
      <c r="E32" s="395" t="b">
        <v>0</v>
      </c>
      <c r="F32" s="395" t="b">
        <v>0</v>
      </c>
      <c r="G32" s="395" t="b">
        <v>0</v>
      </c>
      <c r="H32" s="395" t="b">
        <v>0</v>
      </c>
      <c r="I32" s="395" t="b">
        <v>0</v>
      </c>
      <c r="J32" s="395" t="b">
        <v>0</v>
      </c>
      <c r="K32" s="391" t="b">
        <v>0</v>
      </c>
      <c r="L32" s="271">
        <f t="shared" si="1"/>
        <v>0</v>
      </c>
      <c r="M32" s="357"/>
      <c r="N32" s="389"/>
      <c r="O32" s="75"/>
      <c r="P32" s="75"/>
      <c r="Q32" s="75"/>
      <c r="R32" s="75"/>
      <c r="S32" s="75"/>
      <c r="T32" s="75"/>
      <c r="U32" s="198"/>
      <c r="V32" s="90"/>
      <c r="W32" s="88"/>
    </row>
    <row r="33" ht="26.25" customHeight="1">
      <c r="A33" s="88"/>
      <c r="B33" s="89"/>
      <c r="C33" s="394"/>
      <c r="D33" s="363"/>
      <c r="E33" s="395" t="b">
        <v>0</v>
      </c>
      <c r="F33" s="395" t="b">
        <v>0</v>
      </c>
      <c r="G33" s="395" t="b">
        <v>0</v>
      </c>
      <c r="H33" s="395" t="b">
        <v>0</v>
      </c>
      <c r="I33" s="395" t="b">
        <v>0</v>
      </c>
      <c r="J33" s="395" t="b">
        <v>0</v>
      </c>
      <c r="K33" s="391" t="b">
        <v>0</v>
      </c>
      <c r="L33" s="271">
        <f t="shared" si="1"/>
        <v>0</v>
      </c>
      <c r="M33" s="357"/>
      <c r="N33" s="392"/>
      <c r="O33" s="393"/>
      <c r="P33" s="393"/>
      <c r="Q33" s="393"/>
      <c r="R33" s="393"/>
      <c r="S33" s="393"/>
      <c r="T33" s="393"/>
      <c r="U33" s="198"/>
      <c r="V33" s="90"/>
      <c r="W33" s="88"/>
    </row>
    <row r="34" ht="26.25" customHeight="1">
      <c r="A34" s="88"/>
      <c r="B34" s="89"/>
      <c r="C34" s="398"/>
      <c r="D34" s="373"/>
      <c r="E34" s="399" t="b">
        <v>0</v>
      </c>
      <c r="F34" s="399" t="b">
        <v>0</v>
      </c>
      <c r="G34" s="399" t="b">
        <v>0</v>
      </c>
      <c r="H34" s="399" t="b">
        <v>0</v>
      </c>
      <c r="I34" s="399" t="b">
        <v>0</v>
      </c>
      <c r="J34" s="399" t="b">
        <v>0</v>
      </c>
      <c r="K34" s="400" t="b">
        <v>0</v>
      </c>
      <c r="L34" s="289">
        <f t="shared" si="1"/>
        <v>0</v>
      </c>
      <c r="M34" s="357"/>
      <c r="N34" s="401"/>
      <c r="O34" s="402"/>
      <c r="P34" s="402"/>
      <c r="Q34" s="402"/>
      <c r="R34" s="402"/>
      <c r="S34" s="402"/>
      <c r="T34" s="402"/>
      <c r="U34" s="198"/>
      <c r="V34" s="90"/>
      <c r="W34" s="88"/>
    </row>
    <row r="35" ht="26.25" customHeight="1">
      <c r="A35" s="88"/>
      <c r="B35" s="89"/>
      <c r="C35" s="340"/>
      <c r="D35" s="89"/>
      <c r="E35" s="89"/>
      <c r="F35" s="89"/>
      <c r="G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90"/>
      <c r="W35" s="88"/>
    </row>
    <row r="36" ht="3.75" customHeight="1">
      <c r="A36" s="88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88"/>
    </row>
    <row r="37" ht="37.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</row>
  </sheetData>
  <mergeCells count="33">
    <mergeCell ref="C3:H3"/>
    <mergeCell ref="I3:T3"/>
    <mergeCell ref="N5:T5"/>
    <mergeCell ref="N6:T6"/>
    <mergeCell ref="N7:T7"/>
    <mergeCell ref="N8:T8"/>
    <mergeCell ref="N9:T9"/>
    <mergeCell ref="N10:T10"/>
    <mergeCell ref="N11:T11"/>
    <mergeCell ref="N12:T12"/>
    <mergeCell ref="N13:T13"/>
    <mergeCell ref="N14:T14"/>
    <mergeCell ref="N15:T15"/>
    <mergeCell ref="N16:T16"/>
    <mergeCell ref="N17:T17"/>
    <mergeCell ref="N18:T18"/>
    <mergeCell ref="N19:T19"/>
    <mergeCell ref="N20:T20"/>
    <mergeCell ref="N21:T21"/>
    <mergeCell ref="N22:T22"/>
    <mergeCell ref="N23:T23"/>
    <mergeCell ref="N31:T31"/>
    <mergeCell ref="N32:T32"/>
    <mergeCell ref="N33:T33"/>
    <mergeCell ref="N34:T34"/>
    <mergeCell ref="G35:H35"/>
    <mergeCell ref="N24:T24"/>
    <mergeCell ref="N25:T25"/>
    <mergeCell ref="N26:T26"/>
    <mergeCell ref="N27:T27"/>
    <mergeCell ref="N28:T28"/>
    <mergeCell ref="N29:T29"/>
    <mergeCell ref="N30:T30"/>
  </mergeCells>
  <conditionalFormatting sqref="N6:T34">
    <cfRule type="notContainsBlanks" dxfId="7" priority="1">
      <formula>LEN(TRIM(N6))&gt;0</formula>
    </cfRule>
  </conditionalFormatting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 outlineLevelCol="1"/>
  <cols>
    <col customWidth="1" min="1" max="1" width="6.38"/>
    <col customWidth="1" min="2" max="2" width="3.25"/>
    <col customWidth="1" min="3" max="3" width="7.63"/>
    <col customWidth="1" min="4" max="4" width="14.5" outlineLevel="1"/>
    <col customWidth="1" min="5" max="5" width="22.0" outlineLevel="1"/>
    <col customWidth="1" min="6" max="6" width="9.5" outlineLevel="1"/>
    <col customWidth="1" min="7" max="10" width="5.38" outlineLevel="1"/>
    <col customWidth="1" min="11" max="11" width="1.38"/>
    <col customWidth="1" min="12" max="12" width="7.63"/>
    <col customWidth="1" min="13" max="13" width="14.5" outlineLevel="1"/>
    <col customWidth="1" min="14" max="14" width="22.0" outlineLevel="1"/>
    <col customWidth="1" min="15" max="15" width="8.0" outlineLevel="1"/>
    <col customWidth="1" min="16" max="19" width="5.38" outlineLevel="1"/>
    <col customWidth="1" min="20" max="20" width="1.38"/>
    <col customWidth="1" min="21" max="21" width="7.63"/>
    <col customWidth="1" min="22" max="22" width="14.5" outlineLevel="1"/>
    <col customWidth="1" min="23" max="23" width="22.0" outlineLevel="1"/>
    <col customWidth="1" min="24" max="24" width="8.0" outlineLevel="1"/>
    <col customWidth="1" min="25" max="28" width="5.38" outlineLevel="1"/>
    <col customWidth="1" min="29" max="29" width="1.38"/>
    <col customWidth="1" min="30" max="30" width="7.63"/>
    <col customWidth="1" min="31" max="31" width="14.5" outlineLevel="1"/>
    <col customWidth="1" min="32" max="32" width="22.0" outlineLevel="1"/>
    <col customWidth="1" min="33" max="33" width="8.0" outlineLevel="1"/>
    <col customWidth="1" min="34" max="37" width="5.38" outlineLevel="1"/>
    <col customWidth="1" min="38" max="38" width="1.38"/>
    <col customWidth="1" min="39" max="39" width="7.63"/>
    <col customWidth="1" min="40" max="40" width="14.5" outlineLevel="1"/>
    <col customWidth="1" min="41" max="41" width="22.0" outlineLevel="1"/>
    <col customWidth="1" min="42" max="42" width="8.0" outlineLevel="1"/>
    <col customWidth="1" min="43" max="46" width="5.38" outlineLevel="1"/>
    <col customWidth="1" min="47" max="47" width="1.38"/>
    <col customWidth="1" min="48" max="48" width="7.63"/>
    <col customWidth="1" min="49" max="49" width="14.5" outlineLevel="1"/>
    <col customWidth="1" min="50" max="50" width="22.0" outlineLevel="1"/>
    <col customWidth="1" min="51" max="51" width="8.0" outlineLevel="1"/>
    <col customWidth="1" min="52" max="55" width="5.38" outlineLevel="1"/>
    <col customWidth="1" min="56" max="56" width="1.38"/>
    <col customWidth="1" min="57" max="57" width="7.63"/>
    <col customWidth="1" min="58" max="58" width="14.5" outlineLevel="1"/>
    <col customWidth="1" min="59" max="59" width="22.0" outlineLevel="1"/>
    <col customWidth="1" min="60" max="60" width="8.0" outlineLevel="1"/>
    <col customWidth="1" min="61" max="64" width="5.38" outlineLevel="1"/>
    <col customWidth="1" min="65" max="65" width="3.25"/>
    <col customWidth="1" min="66" max="66" width="0.75"/>
    <col customWidth="1" min="67" max="67" width="6.38"/>
    <col customWidth="1" min="68" max="75" width="3.25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8"/>
      <c r="BM1" s="88"/>
      <c r="BN1" s="88"/>
      <c r="BO1" s="88"/>
      <c r="BP1" s="89"/>
      <c r="BQ1" s="89"/>
      <c r="BR1" s="89"/>
      <c r="BS1" s="89"/>
      <c r="BT1" s="89"/>
      <c r="BU1" s="89"/>
      <c r="BV1" s="89"/>
      <c r="BW1" s="89"/>
    </row>
    <row r="2" ht="26.25" customHeight="1">
      <c r="A2" s="88"/>
      <c r="B2" s="89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89"/>
      <c r="BN2" s="90"/>
      <c r="BO2" s="88"/>
      <c r="BP2" s="89"/>
      <c r="BQ2" s="89"/>
      <c r="BR2" s="89"/>
      <c r="BS2" s="89"/>
      <c r="BT2" s="89"/>
      <c r="BU2" s="89"/>
      <c r="BV2" s="89"/>
      <c r="BW2" s="89"/>
    </row>
    <row r="3" ht="86.25" customHeight="1">
      <c r="A3" s="403"/>
      <c r="B3" s="404"/>
      <c r="C3" s="405" t="s">
        <v>167</v>
      </c>
      <c r="BM3" s="404"/>
      <c r="BN3" s="406"/>
      <c r="BO3" s="403"/>
      <c r="BP3" s="404"/>
      <c r="BQ3" s="404"/>
      <c r="BR3" s="404"/>
      <c r="BS3" s="404"/>
      <c r="BT3" s="404"/>
      <c r="BU3" s="404"/>
      <c r="BV3" s="404"/>
      <c r="BW3" s="404"/>
    </row>
    <row r="4" ht="11.25" customHeight="1">
      <c r="A4" s="88"/>
      <c r="B4" s="89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404"/>
      <c r="BN4" s="406"/>
      <c r="BO4" s="88"/>
      <c r="BP4" s="89"/>
      <c r="BQ4" s="89"/>
      <c r="BR4" s="89"/>
      <c r="BS4" s="89"/>
      <c r="BT4" s="89"/>
      <c r="BU4" s="89"/>
      <c r="BV4" s="89"/>
      <c r="BW4" s="89"/>
    </row>
    <row r="5" ht="26.25" customHeight="1">
      <c r="A5" s="88"/>
      <c r="B5" s="89"/>
      <c r="C5" s="407" t="s">
        <v>14</v>
      </c>
      <c r="D5" s="408"/>
      <c r="E5" s="409" t="s">
        <v>103</v>
      </c>
      <c r="F5" s="410" t="s">
        <v>13</v>
      </c>
      <c r="G5" s="410" t="s">
        <v>104</v>
      </c>
      <c r="H5" s="410" t="s">
        <v>105</v>
      </c>
      <c r="I5" s="410" t="s">
        <v>106</v>
      </c>
      <c r="J5" s="411" t="s">
        <v>107</v>
      </c>
      <c r="K5" s="89"/>
      <c r="L5" s="412" t="s">
        <v>15</v>
      </c>
      <c r="M5" s="413"/>
      <c r="N5" s="414" t="s">
        <v>103</v>
      </c>
      <c r="O5" s="415" t="s">
        <v>13</v>
      </c>
      <c r="P5" s="415" t="s">
        <v>104</v>
      </c>
      <c r="Q5" s="415" t="s">
        <v>105</v>
      </c>
      <c r="R5" s="415" t="s">
        <v>106</v>
      </c>
      <c r="S5" s="416" t="s">
        <v>107</v>
      </c>
      <c r="T5" s="89"/>
      <c r="U5" s="407" t="s">
        <v>16</v>
      </c>
      <c r="V5" s="417"/>
      <c r="W5" s="409" t="s">
        <v>103</v>
      </c>
      <c r="X5" s="410" t="s">
        <v>13</v>
      </c>
      <c r="Y5" s="410" t="s">
        <v>104</v>
      </c>
      <c r="Z5" s="410" t="s">
        <v>105</v>
      </c>
      <c r="AA5" s="410" t="s">
        <v>106</v>
      </c>
      <c r="AB5" s="411" t="s">
        <v>107</v>
      </c>
      <c r="AC5" s="89"/>
      <c r="AD5" s="412" t="s">
        <v>17</v>
      </c>
      <c r="AE5" s="413"/>
      <c r="AF5" s="414" t="s">
        <v>103</v>
      </c>
      <c r="AG5" s="415" t="s">
        <v>13</v>
      </c>
      <c r="AH5" s="415" t="s">
        <v>104</v>
      </c>
      <c r="AI5" s="415" t="s">
        <v>105</v>
      </c>
      <c r="AJ5" s="415" t="s">
        <v>106</v>
      </c>
      <c r="AK5" s="416" t="s">
        <v>107</v>
      </c>
      <c r="AL5" s="89"/>
      <c r="AM5" s="407" t="s">
        <v>18</v>
      </c>
      <c r="AN5" s="418"/>
      <c r="AO5" s="419" t="s">
        <v>103</v>
      </c>
      <c r="AP5" s="420" t="s">
        <v>13</v>
      </c>
      <c r="AQ5" s="420" t="s">
        <v>104</v>
      </c>
      <c r="AR5" s="420" t="s">
        <v>105</v>
      </c>
      <c r="AS5" s="420" t="s">
        <v>106</v>
      </c>
      <c r="AT5" s="421" t="s">
        <v>107</v>
      </c>
      <c r="AU5" s="89"/>
      <c r="AV5" s="412" t="s">
        <v>19</v>
      </c>
      <c r="AW5" s="413"/>
      <c r="AX5" s="414" t="s">
        <v>103</v>
      </c>
      <c r="AY5" s="415" t="s">
        <v>13</v>
      </c>
      <c r="AZ5" s="415" t="s">
        <v>104</v>
      </c>
      <c r="BA5" s="415" t="s">
        <v>105</v>
      </c>
      <c r="BB5" s="415" t="s">
        <v>106</v>
      </c>
      <c r="BC5" s="416" t="s">
        <v>107</v>
      </c>
      <c r="BD5" s="89"/>
      <c r="BE5" s="407" t="s">
        <v>20</v>
      </c>
      <c r="BF5" s="417"/>
      <c r="BG5" s="409" t="s">
        <v>103</v>
      </c>
      <c r="BH5" s="410" t="s">
        <v>13</v>
      </c>
      <c r="BI5" s="410" t="s">
        <v>104</v>
      </c>
      <c r="BJ5" s="410" t="s">
        <v>105</v>
      </c>
      <c r="BK5" s="410" t="s">
        <v>106</v>
      </c>
      <c r="BL5" s="411" t="s">
        <v>107</v>
      </c>
      <c r="BM5" s="404"/>
      <c r="BN5" s="406"/>
      <c r="BO5" s="88"/>
      <c r="BP5" s="89"/>
      <c r="BQ5" s="89"/>
      <c r="BR5" s="89"/>
      <c r="BS5" s="89"/>
      <c r="BT5" s="89"/>
      <c r="BU5" s="89"/>
      <c r="BV5" s="89"/>
      <c r="BW5" s="89"/>
    </row>
    <row r="6" ht="44.25" customHeight="1">
      <c r="A6" s="88"/>
      <c r="B6" s="89"/>
      <c r="C6" s="422"/>
      <c r="D6" s="423" t="s">
        <v>108</v>
      </c>
      <c r="E6" s="424" t="s">
        <v>109</v>
      </c>
      <c r="F6" s="387">
        <v>350.0</v>
      </c>
      <c r="G6" s="387">
        <v>20.0</v>
      </c>
      <c r="H6" s="387">
        <v>18.0</v>
      </c>
      <c r="I6" s="387">
        <v>5.0</v>
      </c>
      <c r="J6" s="425">
        <v>30.0</v>
      </c>
      <c r="K6" s="89"/>
      <c r="L6" s="422"/>
      <c r="M6" s="426" t="s">
        <v>108</v>
      </c>
      <c r="N6" s="427"/>
      <c r="O6" s="387"/>
      <c r="P6" s="387"/>
      <c r="Q6" s="387"/>
      <c r="R6" s="387"/>
      <c r="S6" s="425"/>
      <c r="T6" s="89"/>
      <c r="U6" s="422"/>
      <c r="V6" s="426" t="s">
        <v>108</v>
      </c>
      <c r="W6" s="427"/>
      <c r="X6" s="387"/>
      <c r="Y6" s="387"/>
      <c r="Z6" s="387"/>
      <c r="AA6" s="387"/>
      <c r="AB6" s="425"/>
      <c r="AC6" s="89"/>
      <c r="AD6" s="422"/>
      <c r="AE6" s="426" t="s">
        <v>108</v>
      </c>
      <c r="AF6" s="427"/>
      <c r="AG6" s="387"/>
      <c r="AH6" s="387"/>
      <c r="AI6" s="387"/>
      <c r="AJ6" s="387"/>
      <c r="AK6" s="425"/>
      <c r="AL6" s="89"/>
      <c r="AM6" s="422"/>
      <c r="AN6" s="426" t="s">
        <v>108</v>
      </c>
      <c r="AO6" s="427"/>
      <c r="AP6" s="387"/>
      <c r="AQ6" s="387"/>
      <c r="AR6" s="387"/>
      <c r="AS6" s="387"/>
      <c r="AT6" s="425"/>
      <c r="AU6" s="89"/>
      <c r="AV6" s="422"/>
      <c r="AW6" s="426" t="s">
        <v>108</v>
      </c>
      <c r="AX6" s="427"/>
      <c r="AY6" s="387"/>
      <c r="AZ6" s="387"/>
      <c r="BA6" s="387"/>
      <c r="BB6" s="387"/>
      <c r="BC6" s="425"/>
      <c r="BD6" s="89"/>
      <c r="BE6" s="422"/>
      <c r="BF6" s="426" t="s">
        <v>108</v>
      </c>
      <c r="BG6" s="427"/>
      <c r="BH6" s="387"/>
      <c r="BI6" s="387"/>
      <c r="BJ6" s="387"/>
      <c r="BK6" s="387"/>
      <c r="BL6" s="425"/>
      <c r="BM6" s="89"/>
      <c r="BN6" s="90"/>
      <c r="BO6" s="88"/>
      <c r="BP6" s="89"/>
      <c r="BQ6" s="89"/>
      <c r="BR6" s="89"/>
      <c r="BS6" s="89"/>
      <c r="BT6" s="89"/>
      <c r="BU6" s="89"/>
      <c r="BV6" s="89"/>
      <c r="BW6" s="89"/>
    </row>
    <row r="7" ht="44.25" customHeight="1">
      <c r="A7" s="88"/>
      <c r="B7" s="89"/>
      <c r="C7" s="422"/>
      <c r="D7" s="428"/>
      <c r="E7" s="429" t="s">
        <v>110</v>
      </c>
      <c r="F7" s="360">
        <v>280.0</v>
      </c>
      <c r="G7" s="360">
        <v>22.0</v>
      </c>
      <c r="H7" s="360">
        <v>8.0</v>
      </c>
      <c r="I7" s="360">
        <v>1.5</v>
      </c>
      <c r="J7" s="361">
        <v>30.0</v>
      </c>
      <c r="K7" s="89"/>
      <c r="L7" s="422"/>
      <c r="M7" s="430"/>
      <c r="N7" s="431"/>
      <c r="O7" s="360"/>
      <c r="P7" s="360"/>
      <c r="Q7" s="360"/>
      <c r="R7" s="360"/>
      <c r="S7" s="361"/>
      <c r="T7" s="89"/>
      <c r="U7" s="422"/>
      <c r="V7" s="430"/>
      <c r="W7" s="431"/>
      <c r="X7" s="360"/>
      <c r="Y7" s="360"/>
      <c r="Z7" s="360"/>
      <c r="AA7" s="360"/>
      <c r="AB7" s="361"/>
      <c r="AC7" s="89"/>
      <c r="AD7" s="422"/>
      <c r="AE7" s="430"/>
      <c r="AF7" s="431"/>
      <c r="AG7" s="360"/>
      <c r="AH7" s="360"/>
      <c r="AI7" s="360"/>
      <c r="AJ7" s="360"/>
      <c r="AK7" s="361"/>
      <c r="AL7" s="89"/>
      <c r="AM7" s="422"/>
      <c r="AN7" s="430"/>
      <c r="AO7" s="431"/>
      <c r="AP7" s="360"/>
      <c r="AQ7" s="360"/>
      <c r="AR7" s="360"/>
      <c r="AS7" s="360"/>
      <c r="AT7" s="361"/>
      <c r="AU7" s="89"/>
      <c r="AV7" s="422"/>
      <c r="AW7" s="430"/>
      <c r="AX7" s="431"/>
      <c r="AY7" s="360"/>
      <c r="AZ7" s="360"/>
      <c r="BA7" s="360"/>
      <c r="BB7" s="360"/>
      <c r="BC7" s="361"/>
      <c r="BD7" s="89"/>
      <c r="BE7" s="422"/>
      <c r="BF7" s="430"/>
      <c r="BG7" s="431"/>
      <c r="BH7" s="360"/>
      <c r="BI7" s="360"/>
      <c r="BJ7" s="360"/>
      <c r="BK7" s="360"/>
      <c r="BL7" s="361"/>
      <c r="BM7" s="89"/>
      <c r="BN7" s="90"/>
      <c r="BO7" s="88"/>
      <c r="BP7" s="89"/>
      <c r="BQ7" s="89"/>
      <c r="BR7" s="89"/>
      <c r="BS7" s="89"/>
      <c r="BT7" s="89"/>
      <c r="BU7" s="89"/>
      <c r="BV7" s="89"/>
      <c r="BW7" s="89"/>
    </row>
    <row r="8" ht="44.25" customHeight="1">
      <c r="A8" s="88"/>
      <c r="B8" s="89"/>
      <c r="C8" s="422"/>
      <c r="D8" s="428"/>
      <c r="E8" s="429"/>
      <c r="F8" s="360"/>
      <c r="G8" s="360"/>
      <c r="H8" s="360"/>
      <c r="I8" s="360"/>
      <c r="J8" s="361"/>
      <c r="K8" s="89"/>
      <c r="L8" s="422"/>
      <c r="M8" s="430"/>
      <c r="N8" s="431"/>
      <c r="O8" s="360"/>
      <c r="P8" s="360"/>
      <c r="Q8" s="360"/>
      <c r="R8" s="360"/>
      <c r="S8" s="361"/>
      <c r="T8" s="89"/>
      <c r="U8" s="422"/>
      <c r="V8" s="430"/>
      <c r="W8" s="431"/>
      <c r="X8" s="360"/>
      <c r="Y8" s="360"/>
      <c r="Z8" s="360"/>
      <c r="AA8" s="360"/>
      <c r="AB8" s="361"/>
      <c r="AC8" s="89"/>
      <c r="AD8" s="422"/>
      <c r="AE8" s="430"/>
      <c r="AF8" s="431"/>
      <c r="AG8" s="360"/>
      <c r="AH8" s="360"/>
      <c r="AI8" s="360"/>
      <c r="AJ8" s="360"/>
      <c r="AK8" s="361"/>
      <c r="AL8" s="89"/>
      <c r="AM8" s="422"/>
      <c r="AN8" s="430"/>
      <c r="AO8" s="431"/>
      <c r="AP8" s="360"/>
      <c r="AQ8" s="360"/>
      <c r="AR8" s="360"/>
      <c r="AS8" s="360"/>
      <c r="AT8" s="361"/>
      <c r="AU8" s="89"/>
      <c r="AV8" s="422"/>
      <c r="AW8" s="430"/>
      <c r="AX8" s="431"/>
      <c r="AY8" s="360"/>
      <c r="AZ8" s="360"/>
      <c r="BA8" s="360"/>
      <c r="BB8" s="360"/>
      <c r="BC8" s="361"/>
      <c r="BD8" s="89"/>
      <c r="BE8" s="422"/>
      <c r="BF8" s="430"/>
      <c r="BG8" s="431"/>
      <c r="BH8" s="360"/>
      <c r="BI8" s="360"/>
      <c r="BJ8" s="360"/>
      <c r="BK8" s="360"/>
      <c r="BL8" s="361"/>
      <c r="BM8" s="89"/>
      <c r="BN8" s="90"/>
      <c r="BO8" s="88"/>
      <c r="BP8" s="89"/>
      <c r="BQ8" s="89"/>
      <c r="BR8" s="89"/>
      <c r="BS8" s="89"/>
      <c r="BT8" s="89"/>
      <c r="BU8" s="89"/>
      <c r="BV8" s="89"/>
      <c r="BW8" s="89"/>
    </row>
    <row r="9" ht="44.25" customHeight="1">
      <c r="A9" s="88"/>
      <c r="B9" s="89"/>
      <c r="C9" s="422"/>
      <c r="D9" s="428"/>
      <c r="E9" s="429"/>
      <c r="F9" s="360"/>
      <c r="G9" s="360"/>
      <c r="H9" s="360"/>
      <c r="I9" s="360"/>
      <c r="J9" s="361"/>
      <c r="K9" s="89"/>
      <c r="L9" s="422"/>
      <c r="M9" s="430"/>
      <c r="N9" s="431"/>
      <c r="O9" s="360"/>
      <c r="P9" s="360"/>
      <c r="Q9" s="360"/>
      <c r="R9" s="360"/>
      <c r="S9" s="361"/>
      <c r="T9" s="89"/>
      <c r="U9" s="422"/>
      <c r="V9" s="430"/>
      <c r="W9" s="431"/>
      <c r="X9" s="360"/>
      <c r="Y9" s="360"/>
      <c r="Z9" s="360"/>
      <c r="AA9" s="360"/>
      <c r="AB9" s="361"/>
      <c r="AC9" s="89"/>
      <c r="AD9" s="422"/>
      <c r="AE9" s="430"/>
      <c r="AF9" s="431"/>
      <c r="AG9" s="360"/>
      <c r="AH9" s="360"/>
      <c r="AI9" s="360"/>
      <c r="AJ9" s="360"/>
      <c r="AK9" s="361"/>
      <c r="AL9" s="89"/>
      <c r="AM9" s="422"/>
      <c r="AN9" s="430"/>
      <c r="AO9" s="431"/>
      <c r="AP9" s="360"/>
      <c r="AQ9" s="360"/>
      <c r="AR9" s="360"/>
      <c r="AS9" s="360"/>
      <c r="AT9" s="361"/>
      <c r="AU9" s="89"/>
      <c r="AV9" s="422"/>
      <c r="AW9" s="430"/>
      <c r="AX9" s="431"/>
      <c r="AY9" s="360"/>
      <c r="AZ9" s="360"/>
      <c r="BA9" s="360"/>
      <c r="BB9" s="360"/>
      <c r="BC9" s="361"/>
      <c r="BD9" s="89"/>
      <c r="BE9" s="422"/>
      <c r="BF9" s="430"/>
      <c r="BG9" s="431"/>
      <c r="BH9" s="360"/>
      <c r="BI9" s="360"/>
      <c r="BJ9" s="360"/>
      <c r="BK9" s="360"/>
      <c r="BL9" s="361"/>
      <c r="BM9" s="89"/>
      <c r="BN9" s="90"/>
      <c r="BO9" s="88"/>
      <c r="BP9" s="89"/>
      <c r="BQ9" s="89"/>
      <c r="BR9" s="89"/>
      <c r="BS9" s="89"/>
      <c r="BT9" s="89"/>
      <c r="BU9" s="89"/>
      <c r="BV9" s="89"/>
      <c r="BW9" s="89"/>
    </row>
    <row r="10" ht="44.25" customHeight="1">
      <c r="A10" s="88"/>
      <c r="B10" s="89"/>
      <c r="C10" s="422"/>
      <c r="D10" s="428"/>
      <c r="E10" s="432"/>
      <c r="F10" s="363"/>
      <c r="G10" s="433"/>
      <c r="H10" s="433"/>
      <c r="I10" s="433"/>
      <c r="J10" s="434"/>
      <c r="K10" s="89"/>
      <c r="L10" s="422"/>
      <c r="M10" s="430"/>
      <c r="N10" s="435"/>
      <c r="O10" s="363"/>
      <c r="P10" s="433"/>
      <c r="Q10" s="433"/>
      <c r="R10" s="433"/>
      <c r="S10" s="434"/>
      <c r="T10" s="89"/>
      <c r="U10" s="422"/>
      <c r="V10" s="430"/>
      <c r="W10" s="435"/>
      <c r="X10" s="363"/>
      <c r="Y10" s="433"/>
      <c r="Z10" s="433"/>
      <c r="AA10" s="433"/>
      <c r="AB10" s="434"/>
      <c r="AC10" s="89"/>
      <c r="AD10" s="422"/>
      <c r="AE10" s="430"/>
      <c r="AF10" s="435"/>
      <c r="AG10" s="363"/>
      <c r="AH10" s="433"/>
      <c r="AI10" s="433"/>
      <c r="AJ10" s="433"/>
      <c r="AK10" s="434"/>
      <c r="AL10" s="89"/>
      <c r="AM10" s="422"/>
      <c r="AN10" s="430"/>
      <c r="AO10" s="435"/>
      <c r="AP10" s="363"/>
      <c r="AQ10" s="433"/>
      <c r="AR10" s="433"/>
      <c r="AS10" s="433"/>
      <c r="AT10" s="434"/>
      <c r="AU10" s="89"/>
      <c r="AV10" s="422"/>
      <c r="AW10" s="430"/>
      <c r="AX10" s="435"/>
      <c r="AY10" s="363"/>
      <c r="AZ10" s="433"/>
      <c r="BA10" s="433"/>
      <c r="BB10" s="433"/>
      <c r="BC10" s="434"/>
      <c r="BD10" s="89"/>
      <c r="BE10" s="422"/>
      <c r="BF10" s="430"/>
      <c r="BG10" s="435"/>
      <c r="BH10" s="363"/>
      <c r="BI10" s="433"/>
      <c r="BJ10" s="433"/>
      <c r="BK10" s="433"/>
      <c r="BL10" s="434"/>
      <c r="BM10" s="89"/>
      <c r="BN10" s="90"/>
      <c r="BO10" s="88"/>
      <c r="BP10" s="89"/>
      <c r="BQ10" s="89"/>
      <c r="BR10" s="89"/>
      <c r="BS10" s="89"/>
      <c r="BT10" s="89"/>
      <c r="BU10" s="89"/>
      <c r="BV10" s="89"/>
      <c r="BW10" s="89"/>
    </row>
    <row r="11" ht="44.25" customHeight="1">
      <c r="A11" s="88"/>
      <c r="B11" s="89"/>
      <c r="C11" s="422"/>
      <c r="D11" s="436"/>
      <c r="E11" s="437"/>
      <c r="F11" s="438"/>
      <c r="G11" s="439"/>
      <c r="H11" s="439"/>
      <c r="I11" s="439"/>
      <c r="J11" s="440"/>
      <c r="K11" s="89"/>
      <c r="L11" s="422"/>
      <c r="M11" s="441"/>
      <c r="N11" s="442"/>
      <c r="O11" s="438"/>
      <c r="P11" s="439"/>
      <c r="Q11" s="439"/>
      <c r="R11" s="439"/>
      <c r="S11" s="440"/>
      <c r="T11" s="89"/>
      <c r="U11" s="422"/>
      <c r="V11" s="441"/>
      <c r="W11" s="442"/>
      <c r="X11" s="438"/>
      <c r="Y11" s="439"/>
      <c r="Z11" s="439"/>
      <c r="AA11" s="439"/>
      <c r="AB11" s="440"/>
      <c r="AC11" s="89"/>
      <c r="AD11" s="422"/>
      <c r="AE11" s="441"/>
      <c r="AF11" s="442"/>
      <c r="AG11" s="438"/>
      <c r="AH11" s="439"/>
      <c r="AI11" s="439"/>
      <c r="AJ11" s="439"/>
      <c r="AK11" s="440"/>
      <c r="AL11" s="89"/>
      <c r="AM11" s="422"/>
      <c r="AN11" s="441"/>
      <c r="AO11" s="442"/>
      <c r="AP11" s="438"/>
      <c r="AQ11" s="439"/>
      <c r="AR11" s="439"/>
      <c r="AS11" s="439"/>
      <c r="AT11" s="440"/>
      <c r="AU11" s="89"/>
      <c r="AV11" s="422"/>
      <c r="AW11" s="441"/>
      <c r="AX11" s="442"/>
      <c r="AY11" s="438"/>
      <c r="AZ11" s="439"/>
      <c r="BA11" s="439"/>
      <c r="BB11" s="439"/>
      <c r="BC11" s="440"/>
      <c r="BD11" s="89"/>
      <c r="BE11" s="422"/>
      <c r="BF11" s="441"/>
      <c r="BG11" s="442"/>
      <c r="BH11" s="438"/>
      <c r="BI11" s="439"/>
      <c r="BJ11" s="439"/>
      <c r="BK11" s="439"/>
      <c r="BL11" s="440"/>
      <c r="BM11" s="89"/>
      <c r="BN11" s="90"/>
      <c r="BO11" s="88"/>
      <c r="BP11" s="89"/>
      <c r="BQ11" s="89"/>
      <c r="BR11" s="89"/>
      <c r="BS11" s="89"/>
      <c r="BT11" s="89"/>
      <c r="BU11" s="89"/>
      <c r="BV11" s="89"/>
      <c r="BW11" s="89"/>
    </row>
    <row r="12" ht="37.5" customHeight="1">
      <c r="A12" s="88"/>
      <c r="B12" s="89"/>
      <c r="C12" s="422"/>
      <c r="D12" s="443" t="s">
        <v>111</v>
      </c>
      <c r="E12" s="444" t="s">
        <v>112</v>
      </c>
      <c r="F12" s="445">
        <v>350.0</v>
      </c>
      <c r="G12" s="445">
        <v>40.0</v>
      </c>
      <c r="H12" s="445">
        <v>14.0</v>
      </c>
      <c r="I12" s="445">
        <v>3.0</v>
      </c>
      <c r="J12" s="446">
        <v>20.0</v>
      </c>
      <c r="K12" s="89"/>
      <c r="L12" s="422"/>
      <c r="M12" s="447" t="s">
        <v>111</v>
      </c>
      <c r="N12" s="448"/>
      <c r="O12" s="445"/>
      <c r="P12" s="445"/>
      <c r="Q12" s="445"/>
      <c r="R12" s="445"/>
      <c r="S12" s="446"/>
      <c r="T12" s="89"/>
      <c r="U12" s="422"/>
      <c r="V12" s="447" t="s">
        <v>111</v>
      </c>
      <c r="W12" s="448"/>
      <c r="X12" s="445"/>
      <c r="Y12" s="445"/>
      <c r="Z12" s="445"/>
      <c r="AA12" s="445"/>
      <c r="AB12" s="446"/>
      <c r="AC12" s="89"/>
      <c r="AD12" s="422"/>
      <c r="AE12" s="447" t="s">
        <v>111</v>
      </c>
      <c r="AF12" s="448"/>
      <c r="AG12" s="445"/>
      <c r="AH12" s="445"/>
      <c r="AI12" s="445"/>
      <c r="AJ12" s="445"/>
      <c r="AK12" s="446"/>
      <c r="AL12" s="89"/>
      <c r="AM12" s="422"/>
      <c r="AN12" s="447" t="s">
        <v>111</v>
      </c>
      <c r="AO12" s="448"/>
      <c r="AP12" s="445"/>
      <c r="AQ12" s="445"/>
      <c r="AR12" s="445"/>
      <c r="AS12" s="445"/>
      <c r="AT12" s="446"/>
      <c r="AU12" s="89"/>
      <c r="AV12" s="422"/>
      <c r="AW12" s="447" t="s">
        <v>111</v>
      </c>
      <c r="AX12" s="448"/>
      <c r="AY12" s="445"/>
      <c r="AZ12" s="445"/>
      <c r="BA12" s="445"/>
      <c r="BB12" s="445"/>
      <c r="BC12" s="446"/>
      <c r="BD12" s="89"/>
      <c r="BE12" s="422"/>
      <c r="BF12" s="447" t="s">
        <v>111</v>
      </c>
      <c r="BG12" s="448"/>
      <c r="BH12" s="445"/>
      <c r="BI12" s="445"/>
      <c r="BJ12" s="445"/>
      <c r="BK12" s="445"/>
      <c r="BL12" s="446"/>
      <c r="BM12" s="89"/>
      <c r="BN12" s="90"/>
      <c r="BO12" s="88"/>
      <c r="BP12" s="89"/>
      <c r="BQ12" s="89"/>
      <c r="BR12" s="89"/>
      <c r="BS12" s="89"/>
      <c r="BT12" s="89"/>
      <c r="BU12" s="89"/>
      <c r="BV12" s="89"/>
      <c r="BW12" s="89"/>
    </row>
    <row r="13" ht="37.5" customHeight="1">
      <c r="A13" s="88"/>
      <c r="B13" s="89"/>
      <c r="C13" s="422"/>
      <c r="D13" s="428"/>
      <c r="E13" s="429"/>
      <c r="F13" s="360"/>
      <c r="G13" s="360"/>
      <c r="H13" s="360"/>
      <c r="I13" s="360"/>
      <c r="J13" s="361"/>
      <c r="K13" s="89"/>
      <c r="L13" s="422"/>
      <c r="M13" s="430"/>
      <c r="N13" s="431"/>
      <c r="O13" s="360"/>
      <c r="P13" s="360"/>
      <c r="Q13" s="360"/>
      <c r="R13" s="360"/>
      <c r="S13" s="361"/>
      <c r="T13" s="89"/>
      <c r="U13" s="422"/>
      <c r="V13" s="430"/>
      <c r="W13" s="431"/>
      <c r="X13" s="360"/>
      <c r="Y13" s="360"/>
      <c r="Z13" s="360"/>
      <c r="AA13" s="360"/>
      <c r="AB13" s="361"/>
      <c r="AC13" s="89"/>
      <c r="AD13" s="422"/>
      <c r="AE13" s="430"/>
      <c r="AF13" s="431"/>
      <c r="AG13" s="360"/>
      <c r="AH13" s="360"/>
      <c r="AI13" s="360"/>
      <c r="AJ13" s="360"/>
      <c r="AK13" s="361"/>
      <c r="AL13" s="89"/>
      <c r="AM13" s="422"/>
      <c r="AN13" s="430"/>
      <c r="AO13" s="431"/>
      <c r="AP13" s="360"/>
      <c r="AQ13" s="360"/>
      <c r="AR13" s="360"/>
      <c r="AS13" s="360"/>
      <c r="AT13" s="361"/>
      <c r="AU13" s="89"/>
      <c r="AV13" s="422"/>
      <c r="AW13" s="430"/>
      <c r="AX13" s="431"/>
      <c r="AY13" s="360"/>
      <c r="AZ13" s="360"/>
      <c r="BA13" s="360"/>
      <c r="BB13" s="360"/>
      <c r="BC13" s="361"/>
      <c r="BD13" s="89"/>
      <c r="BE13" s="422"/>
      <c r="BF13" s="430"/>
      <c r="BG13" s="431"/>
      <c r="BH13" s="360"/>
      <c r="BI13" s="360"/>
      <c r="BJ13" s="360"/>
      <c r="BK13" s="360"/>
      <c r="BL13" s="361"/>
      <c r="BM13" s="89"/>
      <c r="BN13" s="90"/>
      <c r="BO13" s="88"/>
      <c r="BP13" s="89"/>
      <c r="BQ13" s="89"/>
      <c r="BR13" s="89"/>
      <c r="BS13" s="89"/>
      <c r="BT13" s="89"/>
      <c r="BU13" s="89"/>
      <c r="BV13" s="89"/>
      <c r="BW13" s="89"/>
    </row>
    <row r="14" ht="37.5" customHeight="1">
      <c r="A14" s="88"/>
      <c r="B14" s="89"/>
      <c r="C14" s="422"/>
      <c r="D14" s="428"/>
      <c r="E14" s="429"/>
      <c r="F14" s="360"/>
      <c r="G14" s="360"/>
      <c r="H14" s="360"/>
      <c r="I14" s="360"/>
      <c r="J14" s="361"/>
      <c r="K14" s="89"/>
      <c r="L14" s="422"/>
      <c r="M14" s="430"/>
      <c r="N14" s="431"/>
      <c r="O14" s="360"/>
      <c r="P14" s="360"/>
      <c r="Q14" s="360"/>
      <c r="R14" s="360"/>
      <c r="S14" s="361"/>
      <c r="T14" s="89"/>
      <c r="U14" s="422"/>
      <c r="V14" s="430"/>
      <c r="W14" s="431"/>
      <c r="X14" s="360"/>
      <c r="Y14" s="360"/>
      <c r="Z14" s="360"/>
      <c r="AA14" s="360"/>
      <c r="AB14" s="361"/>
      <c r="AC14" s="89"/>
      <c r="AD14" s="422"/>
      <c r="AE14" s="430"/>
      <c r="AF14" s="431"/>
      <c r="AG14" s="360"/>
      <c r="AH14" s="360"/>
      <c r="AI14" s="360"/>
      <c r="AJ14" s="360"/>
      <c r="AK14" s="361"/>
      <c r="AL14" s="89"/>
      <c r="AM14" s="422"/>
      <c r="AN14" s="430"/>
      <c r="AO14" s="431"/>
      <c r="AP14" s="360"/>
      <c r="AQ14" s="360"/>
      <c r="AR14" s="360"/>
      <c r="AS14" s="360"/>
      <c r="AT14" s="361"/>
      <c r="AU14" s="89"/>
      <c r="AV14" s="422"/>
      <c r="AW14" s="430"/>
      <c r="AX14" s="431"/>
      <c r="AY14" s="360"/>
      <c r="AZ14" s="360"/>
      <c r="BA14" s="360"/>
      <c r="BB14" s="360"/>
      <c r="BC14" s="361"/>
      <c r="BD14" s="89"/>
      <c r="BE14" s="422"/>
      <c r="BF14" s="430"/>
      <c r="BG14" s="431"/>
      <c r="BH14" s="360"/>
      <c r="BI14" s="360"/>
      <c r="BJ14" s="360"/>
      <c r="BK14" s="360"/>
      <c r="BL14" s="361"/>
      <c r="BM14" s="89"/>
      <c r="BN14" s="90"/>
      <c r="BO14" s="88"/>
      <c r="BP14" s="89"/>
      <c r="BQ14" s="89"/>
      <c r="BR14" s="89"/>
      <c r="BS14" s="89"/>
      <c r="BT14" s="89"/>
      <c r="BU14" s="89"/>
      <c r="BV14" s="89"/>
      <c r="BW14" s="89"/>
    </row>
    <row r="15" ht="37.5" customHeight="1">
      <c r="A15" s="88"/>
      <c r="B15" s="89"/>
      <c r="C15" s="422"/>
      <c r="D15" s="428"/>
      <c r="E15" s="432"/>
      <c r="F15" s="363"/>
      <c r="G15" s="363"/>
      <c r="H15" s="363"/>
      <c r="I15" s="363"/>
      <c r="J15" s="368"/>
      <c r="K15" s="89"/>
      <c r="L15" s="422"/>
      <c r="M15" s="430"/>
      <c r="N15" s="435"/>
      <c r="O15" s="363"/>
      <c r="P15" s="363"/>
      <c r="Q15" s="363"/>
      <c r="R15" s="363"/>
      <c r="S15" s="368"/>
      <c r="T15" s="89"/>
      <c r="U15" s="422"/>
      <c r="V15" s="430"/>
      <c r="W15" s="435"/>
      <c r="X15" s="363"/>
      <c r="Y15" s="363"/>
      <c r="Z15" s="363"/>
      <c r="AA15" s="363"/>
      <c r="AB15" s="368"/>
      <c r="AC15" s="89"/>
      <c r="AD15" s="422"/>
      <c r="AE15" s="430"/>
      <c r="AF15" s="435"/>
      <c r="AG15" s="363"/>
      <c r="AH15" s="363"/>
      <c r="AI15" s="363"/>
      <c r="AJ15" s="363"/>
      <c r="AK15" s="368"/>
      <c r="AL15" s="89"/>
      <c r="AM15" s="422"/>
      <c r="AN15" s="430"/>
      <c r="AO15" s="435"/>
      <c r="AP15" s="363"/>
      <c r="AQ15" s="363"/>
      <c r="AR15" s="363"/>
      <c r="AS15" s="363"/>
      <c r="AT15" s="368"/>
      <c r="AU15" s="89"/>
      <c r="AV15" s="422"/>
      <c r="AW15" s="430"/>
      <c r="AX15" s="435"/>
      <c r="AY15" s="363"/>
      <c r="AZ15" s="363"/>
      <c r="BA15" s="363"/>
      <c r="BB15" s="363"/>
      <c r="BC15" s="368"/>
      <c r="BD15" s="89"/>
      <c r="BE15" s="422"/>
      <c r="BF15" s="430"/>
      <c r="BG15" s="435"/>
      <c r="BH15" s="363"/>
      <c r="BI15" s="363"/>
      <c r="BJ15" s="363"/>
      <c r="BK15" s="363"/>
      <c r="BL15" s="368"/>
      <c r="BM15" s="89"/>
      <c r="BN15" s="90"/>
      <c r="BO15" s="88"/>
      <c r="BP15" s="89"/>
      <c r="BQ15" s="89"/>
      <c r="BR15" s="89"/>
      <c r="BS15" s="89"/>
      <c r="BT15" s="89"/>
      <c r="BU15" s="89"/>
      <c r="BV15" s="89"/>
      <c r="BW15" s="89"/>
    </row>
    <row r="16" ht="37.5" customHeight="1">
      <c r="A16" s="88"/>
      <c r="B16" s="89"/>
      <c r="C16" s="422"/>
      <c r="D16" s="428"/>
      <c r="E16" s="432"/>
      <c r="F16" s="363"/>
      <c r="G16" s="363"/>
      <c r="H16" s="363"/>
      <c r="I16" s="363"/>
      <c r="J16" s="368"/>
      <c r="K16" s="89"/>
      <c r="L16" s="422"/>
      <c r="M16" s="430"/>
      <c r="N16" s="435"/>
      <c r="O16" s="363"/>
      <c r="P16" s="363"/>
      <c r="Q16" s="363"/>
      <c r="R16" s="363"/>
      <c r="S16" s="368"/>
      <c r="T16" s="89"/>
      <c r="U16" s="422"/>
      <c r="V16" s="430"/>
      <c r="W16" s="435"/>
      <c r="X16" s="363"/>
      <c r="Y16" s="363"/>
      <c r="Z16" s="363"/>
      <c r="AA16" s="363"/>
      <c r="AB16" s="368"/>
      <c r="AC16" s="89"/>
      <c r="AD16" s="422"/>
      <c r="AE16" s="430"/>
      <c r="AF16" s="435"/>
      <c r="AG16" s="363"/>
      <c r="AH16" s="363"/>
      <c r="AI16" s="363"/>
      <c r="AJ16" s="363"/>
      <c r="AK16" s="368"/>
      <c r="AL16" s="89"/>
      <c r="AM16" s="422"/>
      <c r="AN16" s="430"/>
      <c r="AO16" s="435"/>
      <c r="AP16" s="363"/>
      <c r="AQ16" s="363"/>
      <c r="AR16" s="363"/>
      <c r="AS16" s="363"/>
      <c r="AT16" s="368"/>
      <c r="AU16" s="89"/>
      <c r="AV16" s="422"/>
      <c r="AW16" s="430"/>
      <c r="AX16" s="435"/>
      <c r="AY16" s="363"/>
      <c r="AZ16" s="363"/>
      <c r="BA16" s="363"/>
      <c r="BB16" s="363"/>
      <c r="BC16" s="368"/>
      <c r="BD16" s="89"/>
      <c r="BE16" s="422"/>
      <c r="BF16" s="430"/>
      <c r="BG16" s="435"/>
      <c r="BH16" s="363"/>
      <c r="BI16" s="363"/>
      <c r="BJ16" s="363"/>
      <c r="BK16" s="363"/>
      <c r="BL16" s="368"/>
      <c r="BM16" s="89"/>
      <c r="BN16" s="90"/>
      <c r="BO16" s="88"/>
      <c r="BP16" s="89"/>
      <c r="BQ16" s="89"/>
      <c r="BR16" s="89"/>
      <c r="BS16" s="89"/>
      <c r="BT16" s="89"/>
      <c r="BU16" s="89"/>
      <c r="BV16" s="89"/>
      <c r="BW16" s="89"/>
    </row>
    <row r="17" ht="37.5" customHeight="1">
      <c r="A17" s="88"/>
      <c r="B17" s="89"/>
      <c r="C17" s="422"/>
      <c r="D17" s="449"/>
      <c r="E17" s="450"/>
      <c r="F17" s="373"/>
      <c r="G17" s="373"/>
      <c r="H17" s="373"/>
      <c r="I17" s="373"/>
      <c r="J17" s="374"/>
      <c r="K17" s="89"/>
      <c r="L17" s="422"/>
      <c r="M17" s="451"/>
      <c r="N17" s="452"/>
      <c r="O17" s="373"/>
      <c r="P17" s="373"/>
      <c r="Q17" s="373"/>
      <c r="R17" s="373"/>
      <c r="S17" s="374"/>
      <c r="T17" s="89"/>
      <c r="U17" s="422"/>
      <c r="V17" s="451"/>
      <c r="W17" s="452"/>
      <c r="X17" s="373"/>
      <c r="Y17" s="373"/>
      <c r="Z17" s="373"/>
      <c r="AA17" s="373"/>
      <c r="AB17" s="374"/>
      <c r="AC17" s="89"/>
      <c r="AD17" s="422"/>
      <c r="AE17" s="451"/>
      <c r="AF17" s="452"/>
      <c r="AG17" s="373"/>
      <c r="AH17" s="373"/>
      <c r="AI17" s="373"/>
      <c r="AJ17" s="373"/>
      <c r="AK17" s="374"/>
      <c r="AL17" s="89"/>
      <c r="AM17" s="422"/>
      <c r="AN17" s="451"/>
      <c r="AO17" s="452"/>
      <c r="AP17" s="373"/>
      <c r="AQ17" s="373"/>
      <c r="AR17" s="373"/>
      <c r="AS17" s="373"/>
      <c r="AT17" s="374"/>
      <c r="AU17" s="89"/>
      <c r="AV17" s="422"/>
      <c r="AW17" s="451"/>
      <c r="AX17" s="452"/>
      <c r="AY17" s="373"/>
      <c r="AZ17" s="373"/>
      <c r="BA17" s="373"/>
      <c r="BB17" s="373"/>
      <c r="BC17" s="374"/>
      <c r="BD17" s="89"/>
      <c r="BE17" s="422"/>
      <c r="BF17" s="451"/>
      <c r="BG17" s="452"/>
      <c r="BH17" s="373"/>
      <c r="BI17" s="373"/>
      <c r="BJ17" s="373"/>
      <c r="BK17" s="373"/>
      <c r="BL17" s="374"/>
      <c r="BM17" s="89"/>
      <c r="BN17" s="90"/>
      <c r="BO17" s="88"/>
      <c r="BP17" s="89"/>
      <c r="BQ17" s="89"/>
      <c r="BR17" s="89"/>
      <c r="BS17" s="89"/>
      <c r="BT17" s="89"/>
      <c r="BU17" s="89"/>
      <c r="BV17" s="89"/>
      <c r="BW17" s="89"/>
    </row>
    <row r="18" ht="37.5" customHeight="1">
      <c r="A18" s="88"/>
      <c r="B18" s="89"/>
      <c r="C18" s="422"/>
      <c r="D18" s="423" t="s">
        <v>113</v>
      </c>
      <c r="E18" s="424" t="s">
        <v>114</v>
      </c>
      <c r="F18" s="387">
        <v>330.0</v>
      </c>
      <c r="G18" s="387">
        <v>35.0</v>
      </c>
      <c r="H18" s="387">
        <v>10.0</v>
      </c>
      <c r="I18" s="387">
        <v>2.0</v>
      </c>
      <c r="J18" s="425">
        <v>20.0</v>
      </c>
      <c r="K18" s="89"/>
      <c r="L18" s="422"/>
      <c r="M18" s="426" t="s">
        <v>113</v>
      </c>
      <c r="N18" s="427"/>
      <c r="O18" s="387"/>
      <c r="P18" s="387"/>
      <c r="Q18" s="387"/>
      <c r="R18" s="387"/>
      <c r="S18" s="425"/>
      <c r="T18" s="89"/>
      <c r="U18" s="422"/>
      <c r="V18" s="426" t="s">
        <v>113</v>
      </c>
      <c r="W18" s="427"/>
      <c r="X18" s="387"/>
      <c r="Y18" s="387"/>
      <c r="Z18" s="387"/>
      <c r="AA18" s="387"/>
      <c r="AB18" s="425"/>
      <c r="AC18" s="89"/>
      <c r="AD18" s="422"/>
      <c r="AE18" s="426" t="s">
        <v>113</v>
      </c>
      <c r="AF18" s="427"/>
      <c r="AG18" s="387"/>
      <c r="AH18" s="387"/>
      <c r="AI18" s="387"/>
      <c r="AJ18" s="387"/>
      <c r="AK18" s="425"/>
      <c r="AL18" s="89"/>
      <c r="AM18" s="422"/>
      <c r="AN18" s="426" t="s">
        <v>113</v>
      </c>
      <c r="AO18" s="427"/>
      <c r="AP18" s="387"/>
      <c r="AQ18" s="387"/>
      <c r="AR18" s="387"/>
      <c r="AS18" s="387"/>
      <c r="AT18" s="425"/>
      <c r="AU18" s="89"/>
      <c r="AV18" s="422"/>
      <c r="AW18" s="426" t="s">
        <v>113</v>
      </c>
      <c r="AX18" s="427"/>
      <c r="AY18" s="387"/>
      <c r="AZ18" s="387"/>
      <c r="BA18" s="387"/>
      <c r="BB18" s="387"/>
      <c r="BC18" s="425"/>
      <c r="BD18" s="89"/>
      <c r="BE18" s="422"/>
      <c r="BF18" s="426" t="s">
        <v>113</v>
      </c>
      <c r="BG18" s="427"/>
      <c r="BH18" s="387"/>
      <c r="BI18" s="387"/>
      <c r="BJ18" s="387"/>
      <c r="BK18" s="387"/>
      <c r="BL18" s="425"/>
      <c r="BM18" s="89"/>
      <c r="BN18" s="90"/>
      <c r="BO18" s="88"/>
      <c r="BP18" s="89"/>
      <c r="BQ18" s="89"/>
      <c r="BR18" s="89"/>
      <c r="BS18" s="89"/>
      <c r="BT18" s="89"/>
      <c r="BU18" s="89"/>
      <c r="BV18" s="89"/>
      <c r="BW18" s="89"/>
    </row>
    <row r="19" ht="37.5" customHeight="1">
      <c r="A19" s="88"/>
      <c r="B19" s="89"/>
      <c r="C19" s="422"/>
      <c r="D19" s="428"/>
      <c r="E19" s="429"/>
      <c r="F19" s="360"/>
      <c r="G19" s="360"/>
      <c r="H19" s="360"/>
      <c r="I19" s="360"/>
      <c r="J19" s="361"/>
      <c r="K19" s="89"/>
      <c r="L19" s="422"/>
      <c r="M19" s="430"/>
      <c r="N19" s="431"/>
      <c r="O19" s="360"/>
      <c r="P19" s="360"/>
      <c r="Q19" s="360"/>
      <c r="R19" s="360"/>
      <c r="S19" s="361"/>
      <c r="T19" s="89"/>
      <c r="U19" s="422"/>
      <c r="V19" s="430"/>
      <c r="W19" s="431"/>
      <c r="X19" s="360"/>
      <c r="Y19" s="360"/>
      <c r="Z19" s="360"/>
      <c r="AA19" s="360"/>
      <c r="AB19" s="361"/>
      <c r="AC19" s="89"/>
      <c r="AD19" s="422"/>
      <c r="AE19" s="430"/>
      <c r="AF19" s="431"/>
      <c r="AG19" s="360"/>
      <c r="AH19" s="360"/>
      <c r="AI19" s="360"/>
      <c r="AJ19" s="360"/>
      <c r="AK19" s="361"/>
      <c r="AL19" s="89"/>
      <c r="AM19" s="422"/>
      <c r="AN19" s="430"/>
      <c r="AO19" s="431"/>
      <c r="AP19" s="360"/>
      <c r="AQ19" s="360"/>
      <c r="AR19" s="360"/>
      <c r="AS19" s="360"/>
      <c r="AT19" s="361"/>
      <c r="AU19" s="89"/>
      <c r="AV19" s="422"/>
      <c r="AW19" s="430"/>
      <c r="AX19" s="431"/>
      <c r="AY19" s="360"/>
      <c r="AZ19" s="360"/>
      <c r="BA19" s="360"/>
      <c r="BB19" s="360"/>
      <c r="BC19" s="361"/>
      <c r="BD19" s="89"/>
      <c r="BE19" s="422"/>
      <c r="BF19" s="430"/>
      <c r="BG19" s="431"/>
      <c r="BH19" s="360"/>
      <c r="BI19" s="360"/>
      <c r="BJ19" s="360"/>
      <c r="BK19" s="360"/>
      <c r="BL19" s="361"/>
      <c r="BM19" s="89"/>
      <c r="BN19" s="90"/>
      <c r="BO19" s="88"/>
      <c r="BP19" s="89"/>
      <c r="BQ19" s="89"/>
      <c r="BR19" s="89"/>
      <c r="BS19" s="89"/>
      <c r="BT19" s="89"/>
      <c r="BU19" s="89"/>
      <c r="BV19" s="89"/>
      <c r="BW19" s="89"/>
    </row>
    <row r="20" ht="37.5" customHeight="1">
      <c r="A20" s="88"/>
      <c r="B20" s="89"/>
      <c r="C20" s="422"/>
      <c r="D20" s="428"/>
      <c r="E20" s="432"/>
      <c r="F20" s="363"/>
      <c r="G20" s="363"/>
      <c r="H20" s="363"/>
      <c r="I20" s="363"/>
      <c r="J20" s="368"/>
      <c r="K20" s="89"/>
      <c r="L20" s="422"/>
      <c r="M20" s="430"/>
      <c r="N20" s="435"/>
      <c r="O20" s="363"/>
      <c r="P20" s="363"/>
      <c r="Q20" s="363"/>
      <c r="R20" s="363"/>
      <c r="S20" s="368"/>
      <c r="T20" s="89"/>
      <c r="U20" s="422"/>
      <c r="V20" s="430"/>
      <c r="W20" s="435"/>
      <c r="X20" s="363"/>
      <c r="Y20" s="363"/>
      <c r="Z20" s="363"/>
      <c r="AA20" s="363"/>
      <c r="AB20" s="368"/>
      <c r="AC20" s="89"/>
      <c r="AD20" s="422"/>
      <c r="AE20" s="430"/>
      <c r="AF20" s="435"/>
      <c r="AG20" s="363"/>
      <c r="AH20" s="363"/>
      <c r="AI20" s="363"/>
      <c r="AJ20" s="363"/>
      <c r="AK20" s="368"/>
      <c r="AL20" s="89"/>
      <c r="AM20" s="422"/>
      <c r="AN20" s="430"/>
      <c r="AO20" s="435"/>
      <c r="AP20" s="363"/>
      <c r="AQ20" s="363"/>
      <c r="AR20" s="363"/>
      <c r="AS20" s="363"/>
      <c r="AT20" s="368"/>
      <c r="AU20" s="89"/>
      <c r="AV20" s="422"/>
      <c r="AW20" s="430"/>
      <c r="AX20" s="435"/>
      <c r="AY20" s="363"/>
      <c r="AZ20" s="363"/>
      <c r="BA20" s="363"/>
      <c r="BB20" s="363"/>
      <c r="BC20" s="368"/>
      <c r="BD20" s="89"/>
      <c r="BE20" s="422"/>
      <c r="BF20" s="430"/>
      <c r="BG20" s="435"/>
      <c r="BH20" s="363"/>
      <c r="BI20" s="363"/>
      <c r="BJ20" s="363"/>
      <c r="BK20" s="363"/>
      <c r="BL20" s="368"/>
      <c r="BM20" s="89"/>
      <c r="BN20" s="90"/>
      <c r="BO20" s="88"/>
      <c r="BP20" s="89"/>
      <c r="BQ20" s="89"/>
      <c r="BR20" s="89"/>
      <c r="BS20" s="89"/>
      <c r="BT20" s="89"/>
      <c r="BU20" s="89"/>
      <c r="BV20" s="89"/>
      <c r="BW20" s="89"/>
    </row>
    <row r="21" ht="37.5" customHeight="1">
      <c r="A21" s="88"/>
      <c r="B21" s="89"/>
      <c r="C21" s="422"/>
      <c r="D21" s="428"/>
      <c r="E21" s="432"/>
      <c r="F21" s="363"/>
      <c r="G21" s="363"/>
      <c r="H21" s="363"/>
      <c r="I21" s="363"/>
      <c r="J21" s="368"/>
      <c r="K21" s="89"/>
      <c r="L21" s="422"/>
      <c r="M21" s="430"/>
      <c r="N21" s="435"/>
      <c r="O21" s="363"/>
      <c r="P21" s="363"/>
      <c r="Q21" s="363"/>
      <c r="R21" s="363"/>
      <c r="S21" s="368"/>
      <c r="T21" s="89"/>
      <c r="U21" s="422"/>
      <c r="V21" s="430"/>
      <c r="W21" s="435"/>
      <c r="X21" s="363"/>
      <c r="Y21" s="363"/>
      <c r="Z21" s="363"/>
      <c r="AA21" s="363"/>
      <c r="AB21" s="368"/>
      <c r="AC21" s="89"/>
      <c r="AD21" s="422"/>
      <c r="AE21" s="430"/>
      <c r="AF21" s="435"/>
      <c r="AG21" s="363"/>
      <c r="AH21" s="363"/>
      <c r="AI21" s="363"/>
      <c r="AJ21" s="363"/>
      <c r="AK21" s="368"/>
      <c r="AL21" s="89"/>
      <c r="AM21" s="422"/>
      <c r="AN21" s="430"/>
      <c r="AO21" s="435"/>
      <c r="AP21" s="363"/>
      <c r="AQ21" s="363"/>
      <c r="AR21" s="363"/>
      <c r="AS21" s="363"/>
      <c r="AT21" s="368"/>
      <c r="AU21" s="89"/>
      <c r="AV21" s="422"/>
      <c r="AW21" s="430"/>
      <c r="AX21" s="435"/>
      <c r="AY21" s="363"/>
      <c r="AZ21" s="363"/>
      <c r="BA21" s="363"/>
      <c r="BB21" s="363"/>
      <c r="BC21" s="368"/>
      <c r="BD21" s="89"/>
      <c r="BE21" s="422"/>
      <c r="BF21" s="430"/>
      <c r="BG21" s="435"/>
      <c r="BH21" s="363"/>
      <c r="BI21" s="363"/>
      <c r="BJ21" s="363"/>
      <c r="BK21" s="363"/>
      <c r="BL21" s="368"/>
      <c r="BM21" s="89"/>
      <c r="BN21" s="90"/>
      <c r="BO21" s="88"/>
      <c r="BP21" s="89"/>
      <c r="BQ21" s="89"/>
      <c r="BR21" s="89"/>
      <c r="BS21" s="89"/>
      <c r="BT21" s="89"/>
      <c r="BU21" s="89"/>
      <c r="BV21" s="89"/>
      <c r="BW21" s="89"/>
    </row>
    <row r="22" ht="37.5" customHeight="1">
      <c r="A22" s="88"/>
      <c r="B22" s="89"/>
      <c r="C22" s="422"/>
      <c r="D22" s="428"/>
      <c r="E22" s="432"/>
      <c r="F22" s="363"/>
      <c r="G22" s="363"/>
      <c r="H22" s="363"/>
      <c r="I22" s="363"/>
      <c r="J22" s="368"/>
      <c r="K22" s="89"/>
      <c r="L22" s="422"/>
      <c r="M22" s="430"/>
      <c r="N22" s="435"/>
      <c r="O22" s="363"/>
      <c r="P22" s="363"/>
      <c r="Q22" s="363"/>
      <c r="R22" s="363"/>
      <c r="S22" s="368"/>
      <c r="T22" s="89"/>
      <c r="U22" s="422"/>
      <c r="V22" s="430"/>
      <c r="W22" s="435"/>
      <c r="X22" s="363"/>
      <c r="Y22" s="363"/>
      <c r="Z22" s="363"/>
      <c r="AA22" s="363"/>
      <c r="AB22" s="368"/>
      <c r="AC22" s="89"/>
      <c r="AD22" s="422"/>
      <c r="AE22" s="430"/>
      <c r="AF22" s="435"/>
      <c r="AG22" s="363"/>
      <c r="AH22" s="363"/>
      <c r="AI22" s="363"/>
      <c r="AJ22" s="363"/>
      <c r="AK22" s="368"/>
      <c r="AL22" s="89"/>
      <c r="AM22" s="422"/>
      <c r="AN22" s="430"/>
      <c r="AO22" s="435"/>
      <c r="AP22" s="363"/>
      <c r="AQ22" s="363"/>
      <c r="AR22" s="363"/>
      <c r="AS22" s="363"/>
      <c r="AT22" s="368"/>
      <c r="AU22" s="89"/>
      <c r="AV22" s="422"/>
      <c r="AW22" s="430"/>
      <c r="AX22" s="435"/>
      <c r="AY22" s="363"/>
      <c r="AZ22" s="363"/>
      <c r="BA22" s="363"/>
      <c r="BB22" s="363"/>
      <c r="BC22" s="368"/>
      <c r="BD22" s="89"/>
      <c r="BE22" s="422"/>
      <c r="BF22" s="430"/>
      <c r="BG22" s="435"/>
      <c r="BH22" s="363"/>
      <c r="BI22" s="363"/>
      <c r="BJ22" s="363"/>
      <c r="BK22" s="363"/>
      <c r="BL22" s="368"/>
      <c r="BM22" s="89"/>
      <c r="BN22" s="90"/>
      <c r="BO22" s="88"/>
      <c r="BP22" s="89"/>
      <c r="BQ22" s="89"/>
      <c r="BR22" s="89"/>
      <c r="BS22" s="89"/>
      <c r="BT22" s="89"/>
      <c r="BU22" s="89"/>
      <c r="BV22" s="89"/>
      <c r="BW22" s="89"/>
    </row>
    <row r="23" ht="37.5" customHeight="1">
      <c r="A23" s="88"/>
      <c r="B23" s="89"/>
      <c r="C23" s="422"/>
      <c r="D23" s="436"/>
      <c r="E23" s="437"/>
      <c r="F23" s="438"/>
      <c r="G23" s="438"/>
      <c r="H23" s="438"/>
      <c r="I23" s="438"/>
      <c r="J23" s="453"/>
      <c r="K23" s="89"/>
      <c r="L23" s="422"/>
      <c r="M23" s="441"/>
      <c r="N23" s="442"/>
      <c r="O23" s="438"/>
      <c r="P23" s="438"/>
      <c r="Q23" s="438"/>
      <c r="R23" s="438"/>
      <c r="S23" s="453"/>
      <c r="T23" s="89"/>
      <c r="U23" s="422"/>
      <c r="V23" s="441"/>
      <c r="W23" s="442"/>
      <c r="X23" s="438"/>
      <c r="Y23" s="438"/>
      <c r="Z23" s="438"/>
      <c r="AA23" s="438"/>
      <c r="AB23" s="453"/>
      <c r="AC23" s="89"/>
      <c r="AD23" s="422"/>
      <c r="AE23" s="441"/>
      <c r="AF23" s="442"/>
      <c r="AG23" s="438"/>
      <c r="AH23" s="438"/>
      <c r="AI23" s="438"/>
      <c r="AJ23" s="438"/>
      <c r="AK23" s="453"/>
      <c r="AL23" s="89"/>
      <c r="AM23" s="422"/>
      <c r="AN23" s="441"/>
      <c r="AO23" s="442"/>
      <c r="AP23" s="438"/>
      <c r="AQ23" s="438"/>
      <c r="AR23" s="438"/>
      <c r="AS23" s="438"/>
      <c r="AT23" s="453"/>
      <c r="AU23" s="89"/>
      <c r="AV23" s="422"/>
      <c r="AW23" s="441"/>
      <c r="AX23" s="442"/>
      <c r="AY23" s="438"/>
      <c r="AZ23" s="438"/>
      <c r="BA23" s="438"/>
      <c r="BB23" s="438"/>
      <c r="BC23" s="453"/>
      <c r="BD23" s="89"/>
      <c r="BE23" s="422"/>
      <c r="BF23" s="441"/>
      <c r="BG23" s="442"/>
      <c r="BH23" s="438"/>
      <c r="BI23" s="438"/>
      <c r="BJ23" s="438"/>
      <c r="BK23" s="438"/>
      <c r="BL23" s="453"/>
      <c r="BM23" s="89"/>
      <c r="BN23" s="90"/>
      <c r="BO23" s="88"/>
      <c r="BP23" s="89"/>
      <c r="BQ23" s="89"/>
      <c r="BR23" s="89"/>
      <c r="BS23" s="89"/>
      <c r="BT23" s="89"/>
      <c r="BU23" s="89"/>
      <c r="BV23" s="89"/>
      <c r="BW23" s="89"/>
    </row>
    <row r="24" ht="37.5" customHeight="1">
      <c r="A24" s="88"/>
      <c r="B24" s="89"/>
      <c r="C24" s="422"/>
      <c r="D24" s="443" t="s">
        <v>116</v>
      </c>
      <c r="E24" s="444" t="s">
        <v>117</v>
      </c>
      <c r="F24" s="445">
        <v>120.0</v>
      </c>
      <c r="G24" s="445">
        <v>10.0</v>
      </c>
      <c r="H24" s="445">
        <v>7.0</v>
      </c>
      <c r="I24" s="445">
        <v>2.0</v>
      </c>
      <c r="J24" s="446">
        <v>3.0</v>
      </c>
      <c r="K24" s="89"/>
      <c r="L24" s="422"/>
      <c r="M24" s="447" t="s">
        <v>116</v>
      </c>
      <c r="N24" s="448"/>
      <c r="O24" s="445"/>
      <c r="P24" s="445"/>
      <c r="Q24" s="445"/>
      <c r="R24" s="445"/>
      <c r="S24" s="446"/>
      <c r="T24" s="89"/>
      <c r="U24" s="422"/>
      <c r="V24" s="447" t="s">
        <v>116</v>
      </c>
      <c r="W24" s="448"/>
      <c r="X24" s="445"/>
      <c r="Y24" s="445"/>
      <c r="Z24" s="445"/>
      <c r="AA24" s="445"/>
      <c r="AB24" s="446"/>
      <c r="AC24" s="89"/>
      <c r="AD24" s="422"/>
      <c r="AE24" s="447" t="s">
        <v>116</v>
      </c>
      <c r="AF24" s="448"/>
      <c r="AG24" s="445"/>
      <c r="AH24" s="445"/>
      <c r="AI24" s="445"/>
      <c r="AJ24" s="445"/>
      <c r="AK24" s="446"/>
      <c r="AL24" s="89"/>
      <c r="AM24" s="422"/>
      <c r="AN24" s="447" t="s">
        <v>116</v>
      </c>
      <c r="AO24" s="448"/>
      <c r="AP24" s="445"/>
      <c r="AQ24" s="445"/>
      <c r="AR24" s="445"/>
      <c r="AS24" s="445"/>
      <c r="AT24" s="446"/>
      <c r="AU24" s="89"/>
      <c r="AV24" s="422"/>
      <c r="AW24" s="447" t="s">
        <v>116</v>
      </c>
      <c r="AX24" s="448"/>
      <c r="AY24" s="445"/>
      <c r="AZ24" s="445"/>
      <c r="BA24" s="445"/>
      <c r="BB24" s="445"/>
      <c r="BC24" s="446"/>
      <c r="BD24" s="89"/>
      <c r="BE24" s="422"/>
      <c r="BF24" s="447" t="s">
        <v>116</v>
      </c>
      <c r="BG24" s="448"/>
      <c r="BH24" s="445"/>
      <c r="BI24" s="445"/>
      <c r="BJ24" s="445"/>
      <c r="BK24" s="445"/>
      <c r="BL24" s="446"/>
      <c r="BM24" s="89"/>
      <c r="BN24" s="90"/>
      <c r="BO24" s="88"/>
      <c r="BP24" s="89"/>
      <c r="BQ24" s="89"/>
      <c r="BR24" s="89"/>
      <c r="BS24" s="89"/>
      <c r="BT24" s="89"/>
      <c r="BU24" s="89"/>
      <c r="BV24" s="89"/>
      <c r="BW24" s="89"/>
    </row>
    <row r="25" ht="37.5" customHeight="1">
      <c r="A25" s="88"/>
      <c r="B25" s="89"/>
      <c r="C25" s="422"/>
      <c r="D25" s="428"/>
      <c r="E25" s="429"/>
      <c r="F25" s="360"/>
      <c r="G25" s="360"/>
      <c r="H25" s="360"/>
      <c r="I25" s="360"/>
      <c r="J25" s="361"/>
      <c r="K25" s="89"/>
      <c r="L25" s="422"/>
      <c r="M25" s="430"/>
      <c r="N25" s="431"/>
      <c r="O25" s="360"/>
      <c r="P25" s="360"/>
      <c r="Q25" s="360"/>
      <c r="R25" s="360"/>
      <c r="S25" s="361"/>
      <c r="T25" s="89"/>
      <c r="U25" s="422"/>
      <c r="V25" s="430"/>
      <c r="W25" s="431"/>
      <c r="X25" s="360"/>
      <c r="Y25" s="360"/>
      <c r="Z25" s="360"/>
      <c r="AA25" s="360"/>
      <c r="AB25" s="361"/>
      <c r="AC25" s="89"/>
      <c r="AD25" s="422"/>
      <c r="AE25" s="430"/>
      <c r="AF25" s="431"/>
      <c r="AG25" s="360"/>
      <c r="AH25" s="360"/>
      <c r="AI25" s="360"/>
      <c r="AJ25" s="360"/>
      <c r="AK25" s="361"/>
      <c r="AL25" s="89"/>
      <c r="AM25" s="422"/>
      <c r="AN25" s="430"/>
      <c r="AO25" s="431"/>
      <c r="AP25" s="360"/>
      <c r="AQ25" s="360"/>
      <c r="AR25" s="360"/>
      <c r="AS25" s="360"/>
      <c r="AT25" s="361"/>
      <c r="AU25" s="89"/>
      <c r="AV25" s="422"/>
      <c r="AW25" s="430"/>
      <c r="AX25" s="431"/>
      <c r="AY25" s="360"/>
      <c r="AZ25" s="360"/>
      <c r="BA25" s="360"/>
      <c r="BB25" s="360"/>
      <c r="BC25" s="361"/>
      <c r="BD25" s="89"/>
      <c r="BE25" s="422"/>
      <c r="BF25" s="430"/>
      <c r="BG25" s="431"/>
      <c r="BH25" s="360"/>
      <c r="BI25" s="360"/>
      <c r="BJ25" s="360"/>
      <c r="BK25" s="360"/>
      <c r="BL25" s="361"/>
      <c r="BM25" s="89"/>
      <c r="BN25" s="90"/>
      <c r="BO25" s="88"/>
      <c r="BP25" s="89"/>
      <c r="BQ25" s="89"/>
      <c r="BR25" s="89"/>
      <c r="BS25" s="89"/>
      <c r="BT25" s="89"/>
      <c r="BU25" s="89"/>
      <c r="BV25" s="89"/>
      <c r="BW25" s="89"/>
    </row>
    <row r="26" ht="37.5" customHeight="1">
      <c r="A26" s="88"/>
      <c r="B26" s="89"/>
      <c r="C26" s="422"/>
      <c r="D26" s="428"/>
      <c r="E26" s="429"/>
      <c r="F26" s="360"/>
      <c r="G26" s="360"/>
      <c r="H26" s="360"/>
      <c r="I26" s="360"/>
      <c r="J26" s="361"/>
      <c r="K26" s="89"/>
      <c r="L26" s="422"/>
      <c r="M26" s="430"/>
      <c r="N26" s="431"/>
      <c r="O26" s="360"/>
      <c r="P26" s="360"/>
      <c r="Q26" s="360"/>
      <c r="R26" s="360"/>
      <c r="S26" s="361"/>
      <c r="T26" s="89"/>
      <c r="U26" s="422"/>
      <c r="V26" s="430"/>
      <c r="W26" s="431"/>
      <c r="X26" s="360"/>
      <c r="Y26" s="360"/>
      <c r="Z26" s="360"/>
      <c r="AA26" s="360"/>
      <c r="AB26" s="361"/>
      <c r="AC26" s="89"/>
      <c r="AD26" s="422"/>
      <c r="AE26" s="430"/>
      <c r="AF26" s="431"/>
      <c r="AG26" s="360"/>
      <c r="AH26" s="360"/>
      <c r="AI26" s="360"/>
      <c r="AJ26" s="360"/>
      <c r="AK26" s="361"/>
      <c r="AL26" s="89"/>
      <c r="AM26" s="422"/>
      <c r="AN26" s="430"/>
      <c r="AO26" s="431"/>
      <c r="AP26" s="360"/>
      <c r="AQ26" s="360"/>
      <c r="AR26" s="360"/>
      <c r="AS26" s="360"/>
      <c r="AT26" s="361"/>
      <c r="AU26" s="89"/>
      <c r="AV26" s="422"/>
      <c r="AW26" s="430"/>
      <c r="AX26" s="431"/>
      <c r="AY26" s="360"/>
      <c r="AZ26" s="360"/>
      <c r="BA26" s="360"/>
      <c r="BB26" s="360"/>
      <c r="BC26" s="361"/>
      <c r="BD26" s="89"/>
      <c r="BE26" s="422"/>
      <c r="BF26" s="430"/>
      <c r="BG26" s="431"/>
      <c r="BH26" s="360"/>
      <c r="BI26" s="360"/>
      <c r="BJ26" s="360"/>
      <c r="BK26" s="360"/>
      <c r="BL26" s="361"/>
      <c r="BM26" s="89"/>
      <c r="BN26" s="90"/>
      <c r="BO26" s="88"/>
      <c r="BP26" s="89"/>
      <c r="BQ26" s="89"/>
      <c r="BR26" s="89"/>
      <c r="BS26" s="89"/>
      <c r="BT26" s="89"/>
      <c r="BU26" s="89"/>
      <c r="BV26" s="89"/>
      <c r="BW26" s="89"/>
    </row>
    <row r="27" ht="37.5" customHeight="1">
      <c r="A27" s="88"/>
      <c r="B27" s="89"/>
      <c r="C27" s="422"/>
      <c r="D27" s="428"/>
      <c r="E27" s="432"/>
      <c r="F27" s="363"/>
      <c r="G27" s="433"/>
      <c r="H27" s="433"/>
      <c r="I27" s="433"/>
      <c r="J27" s="434"/>
      <c r="K27" s="89"/>
      <c r="L27" s="422"/>
      <c r="M27" s="430"/>
      <c r="N27" s="435"/>
      <c r="O27" s="363"/>
      <c r="P27" s="433"/>
      <c r="Q27" s="433"/>
      <c r="R27" s="433"/>
      <c r="S27" s="434"/>
      <c r="T27" s="89"/>
      <c r="U27" s="422"/>
      <c r="V27" s="430"/>
      <c r="W27" s="435"/>
      <c r="X27" s="363"/>
      <c r="Y27" s="433"/>
      <c r="Z27" s="433"/>
      <c r="AA27" s="433"/>
      <c r="AB27" s="434"/>
      <c r="AC27" s="89"/>
      <c r="AD27" s="422"/>
      <c r="AE27" s="430"/>
      <c r="AF27" s="435"/>
      <c r="AG27" s="363"/>
      <c r="AH27" s="433"/>
      <c r="AI27" s="433"/>
      <c r="AJ27" s="433"/>
      <c r="AK27" s="434"/>
      <c r="AL27" s="89"/>
      <c r="AM27" s="422"/>
      <c r="AN27" s="430"/>
      <c r="AO27" s="435"/>
      <c r="AP27" s="363"/>
      <c r="AQ27" s="433"/>
      <c r="AR27" s="433"/>
      <c r="AS27" s="433"/>
      <c r="AT27" s="434"/>
      <c r="AU27" s="89"/>
      <c r="AV27" s="422"/>
      <c r="AW27" s="430"/>
      <c r="AX27" s="435"/>
      <c r="AY27" s="363"/>
      <c r="AZ27" s="433"/>
      <c r="BA27" s="433"/>
      <c r="BB27" s="433"/>
      <c r="BC27" s="434"/>
      <c r="BD27" s="89"/>
      <c r="BE27" s="422"/>
      <c r="BF27" s="430"/>
      <c r="BG27" s="435"/>
      <c r="BH27" s="363"/>
      <c r="BI27" s="433"/>
      <c r="BJ27" s="433"/>
      <c r="BK27" s="433"/>
      <c r="BL27" s="434"/>
      <c r="BM27" s="89"/>
      <c r="BN27" s="90"/>
      <c r="BO27" s="88"/>
      <c r="BP27" s="89"/>
      <c r="BQ27" s="89"/>
      <c r="BR27" s="89"/>
      <c r="BS27" s="89"/>
      <c r="BT27" s="89"/>
      <c r="BU27" s="89"/>
      <c r="BV27" s="89"/>
      <c r="BW27" s="89"/>
    </row>
    <row r="28" ht="37.5" customHeight="1">
      <c r="A28" s="88"/>
      <c r="B28" s="89"/>
      <c r="C28" s="422"/>
      <c r="D28" s="428"/>
      <c r="E28" s="432"/>
      <c r="F28" s="363"/>
      <c r="G28" s="433"/>
      <c r="H28" s="433"/>
      <c r="I28" s="433"/>
      <c r="J28" s="434"/>
      <c r="K28" s="89"/>
      <c r="L28" s="422"/>
      <c r="M28" s="430"/>
      <c r="N28" s="435"/>
      <c r="O28" s="363"/>
      <c r="P28" s="433"/>
      <c r="Q28" s="433"/>
      <c r="R28" s="433"/>
      <c r="S28" s="434"/>
      <c r="T28" s="89"/>
      <c r="U28" s="422"/>
      <c r="V28" s="430"/>
      <c r="W28" s="435"/>
      <c r="X28" s="363"/>
      <c r="Y28" s="433"/>
      <c r="Z28" s="433"/>
      <c r="AA28" s="433"/>
      <c r="AB28" s="434"/>
      <c r="AC28" s="89"/>
      <c r="AD28" s="422"/>
      <c r="AE28" s="430"/>
      <c r="AF28" s="435"/>
      <c r="AG28" s="363"/>
      <c r="AH28" s="433"/>
      <c r="AI28" s="433"/>
      <c r="AJ28" s="433"/>
      <c r="AK28" s="434"/>
      <c r="AL28" s="89"/>
      <c r="AM28" s="422"/>
      <c r="AN28" s="430"/>
      <c r="AO28" s="435"/>
      <c r="AP28" s="363"/>
      <c r="AQ28" s="433"/>
      <c r="AR28" s="433"/>
      <c r="AS28" s="433"/>
      <c r="AT28" s="434"/>
      <c r="AU28" s="89"/>
      <c r="AV28" s="422"/>
      <c r="AW28" s="430"/>
      <c r="AX28" s="435"/>
      <c r="AY28" s="363"/>
      <c r="AZ28" s="433"/>
      <c r="BA28" s="433"/>
      <c r="BB28" s="433"/>
      <c r="BC28" s="434"/>
      <c r="BD28" s="89"/>
      <c r="BE28" s="422"/>
      <c r="BF28" s="430"/>
      <c r="BG28" s="435"/>
      <c r="BH28" s="363"/>
      <c r="BI28" s="433"/>
      <c r="BJ28" s="433"/>
      <c r="BK28" s="433"/>
      <c r="BL28" s="434"/>
      <c r="BM28" s="89"/>
      <c r="BN28" s="90"/>
      <c r="BO28" s="88"/>
      <c r="BP28" s="89"/>
      <c r="BQ28" s="89"/>
      <c r="BR28" s="89"/>
      <c r="BS28" s="89"/>
      <c r="BT28" s="89"/>
      <c r="BU28" s="89"/>
      <c r="BV28" s="89"/>
      <c r="BW28" s="89"/>
    </row>
    <row r="29" ht="37.5" customHeight="1">
      <c r="A29" s="88"/>
      <c r="B29" s="89"/>
      <c r="C29" s="422"/>
      <c r="D29" s="449"/>
      <c r="E29" s="450"/>
      <c r="F29" s="373"/>
      <c r="G29" s="454"/>
      <c r="H29" s="454"/>
      <c r="I29" s="454"/>
      <c r="J29" s="455"/>
      <c r="K29" s="89"/>
      <c r="L29" s="422"/>
      <c r="M29" s="451"/>
      <c r="N29" s="452"/>
      <c r="O29" s="373"/>
      <c r="P29" s="454"/>
      <c r="Q29" s="454"/>
      <c r="R29" s="454"/>
      <c r="S29" s="455"/>
      <c r="T29" s="89"/>
      <c r="U29" s="422"/>
      <c r="V29" s="451"/>
      <c r="W29" s="452"/>
      <c r="X29" s="373"/>
      <c r="Y29" s="454"/>
      <c r="Z29" s="454"/>
      <c r="AA29" s="454"/>
      <c r="AB29" s="455"/>
      <c r="AC29" s="89"/>
      <c r="AD29" s="422"/>
      <c r="AE29" s="451"/>
      <c r="AF29" s="452"/>
      <c r="AG29" s="373"/>
      <c r="AH29" s="454"/>
      <c r="AI29" s="454"/>
      <c r="AJ29" s="454"/>
      <c r="AK29" s="455"/>
      <c r="AL29" s="89"/>
      <c r="AM29" s="422"/>
      <c r="AN29" s="451"/>
      <c r="AO29" s="452"/>
      <c r="AP29" s="373"/>
      <c r="AQ29" s="454"/>
      <c r="AR29" s="454"/>
      <c r="AS29" s="454"/>
      <c r="AT29" s="455"/>
      <c r="AU29" s="89"/>
      <c r="AV29" s="422"/>
      <c r="AW29" s="451"/>
      <c r="AX29" s="452"/>
      <c r="AY29" s="373"/>
      <c r="AZ29" s="454"/>
      <c r="BA29" s="454"/>
      <c r="BB29" s="454"/>
      <c r="BC29" s="455"/>
      <c r="BD29" s="89"/>
      <c r="BE29" s="422"/>
      <c r="BF29" s="451"/>
      <c r="BG29" s="452"/>
      <c r="BH29" s="373"/>
      <c r="BI29" s="454"/>
      <c r="BJ29" s="454"/>
      <c r="BK29" s="454"/>
      <c r="BL29" s="455"/>
      <c r="BM29" s="89"/>
      <c r="BN29" s="90"/>
      <c r="BO29" s="88"/>
      <c r="BP29" s="89"/>
      <c r="BQ29" s="89"/>
      <c r="BR29" s="89"/>
      <c r="BS29" s="89"/>
      <c r="BT29" s="89"/>
      <c r="BU29" s="89"/>
      <c r="BV29" s="89"/>
      <c r="BW29" s="89"/>
    </row>
    <row r="30" ht="26.25" customHeight="1">
      <c r="A30" s="88"/>
      <c r="B30" s="89"/>
      <c r="C30" s="422"/>
      <c r="D30" s="423" t="s">
        <v>119</v>
      </c>
      <c r="E30" s="456" t="s">
        <v>168</v>
      </c>
      <c r="F30" s="457"/>
      <c r="G30" s="457"/>
      <c r="H30" s="457"/>
      <c r="I30" s="457"/>
      <c r="J30" s="458">
        <f>SUM(F6:F29)</f>
        <v>1430</v>
      </c>
      <c r="K30" s="89"/>
      <c r="L30" s="422"/>
      <c r="M30" s="426" t="s">
        <v>119</v>
      </c>
      <c r="N30" s="459" t="s">
        <v>168</v>
      </c>
      <c r="O30" s="263"/>
      <c r="P30" s="263"/>
      <c r="Q30" s="263"/>
      <c r="R30" s="263"/>
      <c r="S30" s="264">
        <f>SUM(O6:O29)</f>
        <v>0</v>
      </c>
      <c r="T30" s="89"/>
      <c r="U30" s="422"/>
      <c r="V30" s="426" t="s">
        <v>119</v>
      </c>
      <c r="W30" s="459" t="s">
        <v>168</v>
      </c>
      <c r="X30" s="263"/>
      <c r="Y30" s="263"/>
      <c r="Z30" s="263"/>
      <c r="AA30" s="263"/>
      <c r="AB30" s="264">
        <f>SUM(X6:X29)</f>
        <v>0</v>
      </c>
      <c r="AC30" s="89"/>
      <c r="AD30" s="422"/>
      <c r="AE30" s="426" t="s">
        <v>119</v>
      </c>
      <c r="AF30" s="459" t="s">
        <v>168</v>
      </c>
      <c r="AG30" s="263"/>
      <c r="AH30" s="263"/>
      <c r="AI30" s="263"/>
      <c r="AJ30" s="263"/>
      <c r="AK30" s="264">
        <f>SUM(AG6:AG29)</f>
        <v>0</v>
      </c>
      <c r="AL30" s="89"/>
      <c r="AM30" s="422"/>
      <c r="AN30" s="426" t="s">
        <v>119</v>
      </c>
      <c r="AO30" s="459" t="s">
        <v>168</v>
      </c>
      <c r="AP30" s="263"/>
      <c r="AQ30" s="263"/>
      <c r="AR30" s="263"/>
      <c r="AS30" s="263"/>
      <c r="AT30" s="264">
        <f>SUM(AP6:AP29)</f>
        <v>0</v>
      </c>
      <c r="AU30" s="89"/>
      <c r="AV30" s="422"/>
      <c r="AW30" s="426" t="s">
        <v>119</v>
      </c>
      <c r="AX30" s="459" t="s">
        <v>168</v>
      </c>
      <c r="AY30" s="263"/>
      <c r="AZ30" s="263"/>
      <c r="BA30" s="263"/>
      <c r="BB30" s="263"/>
      <c r="BC30" s="264">
        <f>SUM(AY6:AY29)</f>
        <v>0</v>
      </c>
      <c r="BD30" s="89"/>
      <c r="BE30" s="422"/>
      <c r="BF30" s="426" t="s">
        <v>119</v>
      </c>
      <c r="BG30" s="459" t="s">
        <v>168</v>
      </c>
      <c r="BH30" s="263"/>
      <c r="BI30" s="263"/>
      <c r="BJ30" s="263"/>
      <c r="BK30" s="263"/>
      <c r="BL30" s="264">
        <f>SUM(BH6:BH29)</f>
        <v>0</v>
      </c>
      <c r="BM30" s="89"/>
      <c r="BN30" s="90"/>
      <c r="BO30" s="88"/>
      <c r="BP30" s="89"/>
      <c r="BQ30" s="89"/>
      <c r="BR30" s="89"/>
      <c r="BS30" s="89"/>
      <c r="BT30" s="89"/>
      <c r="BU30" s="89"/>
      <c r="BV30" s="89"/>
      <c r="BW30" s="89"/>
    </row>
    <row r="31" ht="26.25" customHeight="1">
      <c r="A31" s="88"/>
      <c r="B31" s="89"/>
      <c r="C31" s="422"/>
      <c r="D31" s="428"/>
      <c r="E31" s="460" t="s">
        <v>169</v>
      </c>
      <c r="F31" s="461"/>
      <c r="G31" s="461"/>
      <c r="H31" s="461"/>
      <c r="I31" s="461"/>
      <c r="J31" s="462">
        <f>SUM(G6:G29)</f>
        <v>127</v>
      </c>
      <c r="K31" s="89"/>
      <c r="L31" s="422"/>
      <c r="M31" s="430"/>
      <c r="N31" s="463" t="s">
        <v>169</v>
      </c>
      <c r="O31" s="270"/>
      <c r="P31" s="270"/>
      <c r="Q31" s="270"/>
      <c r="R31" s="270"/>
      <c r="S31" s="271">
        <f>SUM(P6:P29)</f>
        <v>0</v>
      </c>
      <c r="T31" s="89"/>
      <c r="U31" s="422"/>
      <c r="V31" s="430"/>
      <c r="W31" s="463" t="s">
        <v>169</v>
      </c>
      <c r="X31" s="270"/>
      <c r="Y31" s="270"/>
      <c r="Z31" s="270"/>
      <c r="AA31" s="270"/>
      <c r="AB31" s="271">
        <f>SUM(Y6:Y29)</f>
        <v>0</v>
      </c>
      <c r="AC31" s="89"/>
      <c r="AD31" s="422"/>
      <c r="AE31" s="430"/>
      <c r="AF31" s="463" t="s">
        <v>169</v>
      </c>
      <c r="AG31" s="270"/>
      <c r="AH31" s="270"/>
      <c r="AI31" s="270"/>
      <c r="AJ31" s="270"/>
      <c r="AK31" s="271">
        <f>SUM(AH6:AH29)</f>
        <v>0</v>
      </c>
      <c r="AL31" s="89"/>
      <c r="AM31" s="422"/>
      <c r="AN31" s="430"/>
      <c r="AO31" s="463" t="s">
        <v>169</v>
      </c>
      <c r="AP31" s="270"/>
      <c r="AQ31" s="270"/>
      <c r="AR31" s="270"/>
      <c r="AS31" s="270"/>
      <c r="AT31" s="271">
        <f>SUM(AQ6:AQ29)</f>
        <v>0</v>
      </c>
      <c r="AU31" s="89"/>
      <c r="AV31" s="422"/>
      <c r="AW31" s="430"/>
      <c r="AX31" s="463" t="s">
        <v>169</v>
      </c>
      <c r="AY31" s="270"/>
      <c r="AZ31" s="270"/>
      <c r="BA31" s="270"/>
      <c r="BB31" s="270"/>
      <c r="BC31" s="271">
        <f>SUM(AZ6:AZ29)</f>
        <v>0</v>
      </c>
      <c r="BD31" s="89"/>
      <c r="BE31" s="422"/>
      <c r="BF31" s="430"/>
      <c r="BG31" s="463" t="s">
        <v>169</v>
      </c>
      <c r="BH31" s="270"/>
      <c r="BI31" s="270"/>
      <c r="BJ31" s="270"/>
      <c r="BK31" s="270"/>
      <c r="BL31" s="271">
        <f>SUM(BI6:BI29)</f>
        <v>0</v>
      </c>
      <c r="BM31" s="89"/>
      <c r="BN31" s="90"/>
      <c r="BO31" s="88"/>
      <c r="BP31" s="89"/>
      <c r="BQ31" s="89"/>
      <c r="BR31" s="89"/>
      <c r="BS31" s="89"/>
      <c r="BT31" s="89"/>
      <c r="BU31" s="89"/>
      <c r="BV31" s="89"/>
      <c r="BW31" s="89"/>
    </row>
    <row r="32" ht="26.25" customHeight="1">
      <c r="A32" s="88"/>
      <c r="B32" s="89"/>
      <c r="C32" s="422"/>
      <c r="D32" s="428"/>
      <c r="E32" s="460" t="s">
        <v>170</v>
      </c>
      <c r="F32" s="461"/>
      <c r="G32" s="461"/>
      <c r="H32" s="461"/>
      <c r="I32" s="461"/>
      <c r="J32" s="462">
        <f>SUM(H6:H29)</f>
        <v>57</v>
      </c>
      <c r="K32" s="89"/>
      <c r="L32" s="422"/>
      <c r="M32" s="430"/>
      <c r="N32" s="463" t="s">
        <v>170</v>
      </c>
      <c r="O32" s="270"/>
      <c r="P32" s="270"/>
      <c r="Q32" s="270"/>
      <c r="R32" s="270"/>
      <c r="S32" s="271">
        <f>SUM(Q6:Q29)</f>
        <v>0</v>
      </c>
      <c r="T32" s="89"/>
      <c r="U32" s="422"/>
      <c r="V32" s="430"/>
      <c r="W32" s="463" t="s">
        <v>170</v>
      </c>
      <c r="X32" s="270"/>
      <c r="Y32" s="270"/>
      <c r="Z32" s="270"/>
      <c r="AA32" s="270"/>
      <c r="AB32" s="271">
        <f>SUM(Z6:Z29)</f>
        <v>0</v>
      </c>
      <c r="AC32" s="89"/>
      <c r="AD32" s="422"/>
      <c r="AE32" s="430"/>
      <c r="AF32" s="463" t="s">
        <v>170</v>
      </c>
      <c r="AG32" s="270"/>
      <c r="AH32" s="270"/>
      <c r="AI32" s="270"/>
      <c r="AJ32" s="270"/>
      <c r="AK32" s="271">
        <f>SUM(AI6:AI29)</f>
        <v>0</v>
      </c>
      <c r="AL32" s="89"/>
      <c r="AM32" s="422"/>
      <c r="AN32" s="430"/>
      <c r="AO32" s="463" t="s">
        <v>170</v>
      </c>
      <c r="AP32" s="270"/>
      <c r="AQ32" s="270"/>
      <c r="AR32" s="270"/>
      <c r="AS32" s="270"/>
      <c r="AT32" s="271">
        <f>SUM(AR6:AR29)</f>
        <v>0</v>
      </c>
      <c r="AU32" s="89"/>
      <c r="AV32" s="422"/>
      <c r="AW32" s="430"/>
      <c r="AX32" s="463" t="s">
        <v>170</v>
      </c>
      <c r="AY32" s="270"/>
      <c r="AZ32" s="270"/>
      <c r="BA32" s="270"/>
      <c r="BB32" s="270"/>
      <c r="BC32" s="271">
        <f>SUM(BA6:BA29)</f>
        <v>0</v>
      </c>
      <c r="BD32" s="89"/>
      <c r="BE32" s="422"/>
      <c r="BF32" s="430"/>
      <c r="BG32" s="463" t="s">
        <v>170</v>
      </c>
      <c r="BH32" s="270"/>
      <c r="BI32" s="270"/>
      <c r="BJ32" s="270"/>
      <c r="BK32" s="270"/>
      <c r="BL32" s="271">
        <f>SUM(BJ6:BJ29)</f>
        <v>0</v>
      </c>
      <c r="BM32" s="89"/>
      <c r="BN32" s="90"/>
      <c r="BO32" s="88"/>
      <c r="BP32" s="89"/>
      <c r="BQ32" s="89"/>
      <c r="BR32" s="89"/>
      <c r="BS32" s="89"/>
      <c r="BT32" s="89"/>
      <c r="BU32" s="89"/>
      <c r="BV32" s="89"/>
      <c r="BW32" s="89"/>
    </row>
    <row r="33" ht="26.25" customHeight="1">
      <c r="A33" s="88"/>
      <c r="B33" s="89"/>
      <c r="C33" s="422"/>
      <c r="D33" s="428"/>
      <c r="E33" s="460" t="s">
        <v>171</v>
      </c>
      <c r="F33" s="461"/>
      <c r="G33" s="461"/>
      <c r="H33" s="461"/>
      <c r="I33" s="461"/>
      <c r="J33" s="462">
        <f>SUM(I6:I29)</f>
        <v>13.5</v>
      </c>
      <c r="K33" s="89"/>
      <c r="L33" s="422"/>
      <c r="M33" s="430"/>
      <c r="N33" s="463" t="s">
        <v>171</v>
      </c>
      <c r="O33" s="270"/>
      <c r="P33" s="270"/>
      <c r="Q33" s="270"/>
      <c r="R33" s="270"/>
      <c r="S33" s="271">
        <f>SUM(R6:R29)</f>
        <v>0</v>
      </c>
      <c r="T33" s="89"/>
      <c r="U33" s="422"/>
      <c r="V33" s="430"/>
      <c r="W33" s="463" t="s">
        <v>171</v>
      </c>
      <c r="X33" s="270"/>
      <c r="Y33" s="270"/>
      <c r="Z33" s="270"/>
      <c r="AA33" s="270"/>
      <c r="AB33" s="271">
        <f>SUM(AA6:AA29)</f>
        <v>0</v>
      </c>
      <c r="AC33" s="89"/>
      <c r="AD33" s="422"/>
      <c r="AE33" s="430"/>
      <c r="AF33" s="463" t="s">
        <v>171</v>
      </c>
      <c r="AG33" s="270"/>
      <c r="AH33" s="270"/>
      <c r="AI33" s="270"/>
      <c r="AJ33" s="270"/>
      <c r="AK33" s="271">
        <f>SUM(AJ6:AJ29)</f>
        <v>0</v>
      </c>
      <c r="AL33" s="89"/>
      <c r="AM33" s="422"/>
      <c r="AN33" s="430"/>
      <c r="AO33" s="463" t="s">
        <v>171</v>
      </c>
      <c r="AP33" s="270"/>
      <c r="AQ33" s="270"/>
      <c r="AR33" s="270"/>
      <c r="AS33" s="270"/>
      <c r="AT33" s="271">
        <f>SUM(AS6:AS29)</f>
        <v>0</v>
      </c>
      <c r="AU33" s="89"/>
      <c r="AV33" s="422"/>
      <c r="AW33" s="430"/>
      <c r="AX33" s="463" t="s">
        <v>171</v>
      </c>
      <c r="AY33" s="270"/>
      <c r="AZ33" s="270"/>
      <c r="BA33" s="270"/>
      <c r="BB33" s="270"/>
      <c r="BC33" s="271">
        <f>SUM(BB6:BB29)</f>
        <v>0</v>
      </c>
      <c r="BD33" s="89"/>
      <c r="BE33" s="422"/>
      <c r="BF33" s="430"/>
      <c r="BG33" s="463" t="s">
        <v>171</v>
      </c>
      <c r="BH33" s="270"/>
      <c r="BI33" s="270"/>
      <c r="BJ33" s="270"/>
      <c r="BK33" s="270"/>
      <c r="BL33" s="271">
        <f>SUM(BK6:BK29)</f>
        <v>0</v>
      </c>
      <c r="BM33" s="89"/>
      <c r="BN33" s="90"/>
      <c r="BO33" s="88"/>
      <c r="BP33" s="89"/>
      <c r="BQ33" s="89"/>
      <c r="BR33" s="89"/>
      <c r="BS33" s="89"/>
      <c r="BT33" s="89"/>
      <c r="BU33" s="89"/>
      <c r="BV33" s="89"/>
      <c r="BW33" s="89"/>
    </row>
    <row r="34" ht="26.25" customHeight="1">
      <c r="A34" s="88"/>
      <c r="B34" s="89"/>
      <c r="C34" s="464"/>
      <c r="D34" s="449"/>
      <c r="E34" s="465" t="s">
        <v>172</v>
      </c>
      <c r="F34" s="466"/>
      <c r="G34" s="466"/>
      <c r="H34" s="466"/>
      <c r="I34" s="466"/>
      <c r="J34" s="467">
        <f>SUM(J6:J29)</f>
        <v>103</v>
      </c>
      <c r="K34" s="89"/>
      <c r="L34" s="464"/>
      <c r="M34" s="451"/>
      <c r="N34" s="468" t="s">
        <v>172</v>
      </c>
      <c r="O34" s="288"/>
      <c r="P34" s="288"/>
      <c r="Q34" s="288"/>
      <c r="R34" s="288"/>
      <c r="S34" s="289">
        <f>SUM(S6:S29)</f>
        <v>0</v>
      </c>
      <c r="T34" s="89"/>
      <c r="U34" s="464"/>
      <c r="V34" s="451"/>
      <c r="W34" s="468" t="s">
        <v>172</v>
      </c>
      <c r="X34" s="288"/>
      <c r="Y34" s="288"/>
      <c r="Z34" s="288"/>
      <c r="AA34" s="288"/>
      <c r="AB34" s="289">
        <f>SUM(AB6:AB29)</f>
        <v>0</v>
      </c>
      <c r="AC34" s="89"/>
      <c r="AD34" s="464"/>
      <c r="AE34" s="451"/>
      <c r="AF34" s="468" t="s">
        <v>172</v>
      </c>
      <c r="AG34" s="288"/>
      <c r="AH34" s="288"/>
      <c r="AI34" s="288"/>
      <c r="AJ34" s="288"/>
      <c r="AK34" s="289">
        <f>SUM(AK6:AK29)</f>
        <v>0</v>
      </c>
      <c r="AL34" s="89"/>
      <c r="AM34" s="464"/>
      <c r="AN34" s="451"/>
      <c r="AO34" s="468" t="s">
        <v>172</v>
      </c>
      <c r="AP34" s="288"/>
      <c r="AQ34" s="288"/>
      <c r="AR34" s="288"/>
      <c r="AS34" s="288"/>
      <c r="AT34" s="289">
        <f>SUM(AT6:AT29)</f>
        <v>0</v>
      </c>
      <c r="AU34" s="89"/>
      <c r="AV34" s="464"/>
      <c r="AW34" s="451"/>
      <c r="AX34" s="468" t="s">
        <v>172</v>
      </c>
      <c r="AY34" s="288"/>
      <c r="AZ34" s="288"/>
      <c r="BA34" s="288"/>
      <c r="BB34" s="288"/>
      <c r="BC34" s="289">
        <f>SUM(BC6:BC29)</f>
        <v>0</v>
      </c>
      <c r="BD34" s="89"/>
      <c r="BE34" s="464"/>
      <c r="BF34" s="451"/>
      <c r="BG34" s="468" t="s">
        <v>172</v>
      </c>
      <c r="BH34" s="288"/>
      <c r="BI34" s="288"/>
      <c r="BJ34" s="288"/>
      <c r="BK34" s="288"/>
      <c r="BL34" s="289">
        <f>SUM(BL6:BL29)</f>
        <v>0</v>
      </c>
      <c r="BM34" s="89"/>
      <c r="BN34" s="90"/>
      <c r="BO34" s="88"/>
      <c r="BP34" s="89"/>
      <c r="BQ34" s="89"/>
      <c r="BR34" s="89"/>
      <c r="BS34" s="89"/>
      <c r="BT34" s="89"/>
      <c r="BU34" s="89"/>
      <c r="BV34" s="89"/>
      <c r="BW34" s="89"/>
    </row>
    <row r="35" ht="11.25" customHeight="1">
      <c r="A35" s="88"/>
      <c r="B35" s="89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  <c r="AC35" s="198"/>
      <c r="AD35" s="198"/>
      <c r="AE35" s="198"/>
      <c r="AF35" s="198"/>
      <c r="AG35" s="198"/>
      <c r="AH35" s="198"/>
      <c r="AI35" s="198"/>
      <c r="AJ35" s="198"/>
      <c r="AK35" s="198"/>
      <c r="AL35" s="198"/>
      <c r="AM35" s="198"/>
      <c r="AN35" s="198"/>
      <c r="AO35" s="89"/>
      <c r="AP35" s="89"/>
      <c r="AQ35" s="89"/>
      <c r="AR35" s="89"/>
      <c r="AS35" s="89"/>
      <c r="AT35" s="198"/>
      <c r="AU35" s="198"/>
      <c r="AV35" s="198"/>
      <c r="AW35" s="198"/>
      <c r="AX35" s="198"/>
      <c r="AY35" s="198"/>
      <c r="AZ35" s="198"/>
      <c r="BA35" s="198"/>
      <c r="BB35" s="198"/>
      <c r="BC35" s="198"/>
      <c r="BD35" s="198"/>
      <c r="BE35" s="198"/>
      <c r="BF35" s="198"/>
      <c r="BG35" s="198"/>
      <c r="BH35" s="198"/>
      <c r="BI35" s="198"/>
      <c r="BJ35" s="198"/>
      <c r="BK35" s="198"/>
      <c r="BL35" s="198"/>
      <c r="BM35" s="89"/>
      <c r="BN35" s="90"/>
      <c r="BO35" s="88"/>
      <c r="BP35" s="89"/>
      <c r="BQ35" s="89"/>
      <c r="BR35" s="89"/>
      <c r="BS35" s="89"/>
      <c r="BT35" s="89"/>
      <c r="BU35" s="89"/>
      <c r="BV35" s="89"/>
      <c r="BW35" s="89"/>
    </row>
    <row r="36" ht="26.25" customHeight="1">
      <c r="A36" s="88"/>
      <c r="B36" s="89"/>
      <c r="C36" s="469" t="s">
        <v>173</v>
      </c>
      <c r="D36" s="470" t="s">
        <v>174</v>
      </c>
      <c r="E36" s="471" t="s">
        <v>175</v>
      </c>
      <c r="F36" s="69"/>
      <c r="G36" s="69"/>
      <c r="H36" s="69"/>
      <c r="I36" s="69"/>
      <c r="J36" s="23"/>
      <c r="K36" s="89"/>
      <c r="L36" s="472" t="s">
        <v>176</v>
      </c>
      <c r="M36" s="473" t="s">
        <v>174</v>
      </c>
      <c r="N36" s="474" t="s">
        <v>175</v>
      </c>
      <c r="O36" s="69"/>
      <c r="P36" s="69"/>
      <c r="Q36" s="69"/>
      <c r="R36" s="69"/>
      <c r="S36" s="23"/>
      <c r="T36" s="89"/>
      <c r="U36" s="475" t="s">
        <v>177</v>
      </c>
      <c r="V36" s="470" t="s">
        <v>174</v>
      </c>
      <c r="W36" s="476" t="s">
        <v>175</v>
      </c>
      <c r="X36" s="69"/>
      <c r="Y36" s="69"/>
      <c r="Z36" s="69"/>
      <c r="AA36" s="69"/>
      <c r="AB36" s="23"/>
      <c r="AC36" s="89"/>
      <c r="AD36" s="472" t="s">
        <v>178</v>
      </c>
      <c r="AE36" s="473" t="s">
        <v>174</v>
      </c>
      <c r="AF36" s="474" t="s">
        <v>175</v>
      </c>
      <c r="AG36" s="69"/>
      <c r="AH36" s="69"/>
      <c r="AI36" s="69"/>
      <c r="AJ36" s="69"/>
      <c r="AK36" s="23"/>
      <c r="AL36" s="89"/>
      <c r="AM36" s="475" t="s">
        <v>179</v>
      </c>
      <c r="AN36" s="477" t="s">
        <v>174</v>
      </c>
      <c r="AO36" s="476" t="s">
        <v>175</v>
      </c>
      <c r="AP36" s="69"/>
      <c r="AQ36" s="69"/>
      <c r="AR36" s="69"/>
      <c r="AS36" s="69"/>
      <c r="AT36" s="23"/>
      <c r="AU36" s="89"/>
      <c r="AV36" s="472" t="s">
        <v>180</v>
      </c>
      <c r="AW36" s="473" t="s">
        <v>174</v>
      </c>
      <c r="AX36" s="474" t="s">
        <v>175</v>
      </c>
      <c r="AY36" s="69"/>
      <c r="AZ36" s="69"/>
      <c r="BA36" s="69"/>
      <c r="BB36" s="69"/>
      <c r="BC36" s="23"/>
      <c r="BD36" s="89"/>
      <c r="BE36" s="475" t="s">
        <v>181</v>
      </c>
      <c r="BF36" s="470" t="s">
        <v>174</v>
      </c>
      <c r="BG36" s="471" t="s">
        <v>175</v>
      </c>
      <c r="BH36" s="69"/>
      <c r="BI36" s="69"/>
      <c r="BJ36" s="69"/>
      <c r="BK36" s="69"/>
      <c r="BL36" s="23"/>
      <c r="BM36" s="89"/>
      <c r="BN36" s="90"/>
      <c r="BO36" s="88"/>
      <c r="BP36" s="89"/>
      <c r="BQ36" s="89"/>
      <c r="BR36" s="89"/>
      <c r="BS36" s="89"/>
      <c r="BT36" s="89"/>
      <c r="BU36" s="89"/>
      <c r="BV36" s="89"/>
      <c r="BW36" s="89"/>
    </row>
    <row r="37" ht="26.25" customHeight="1">
      <c r="A37" s="88"/>
      <c r="B37" s="89"/>
      <c r="C37" s="478"/>
      <c r="D37" s="479">
        <v>1.0</v>
      </c>
      <c r="E37" s="480" t="s">
        <v>182</v>
      </c>
      <c r="F37" s="212"/>
      <c r="G37" s="212"/>
      <c r="H37" s="212"/>
      <c r="I37" s="212"/>
      <c r="J37" s="210"/>
      <c r="K37" s="89"/>
      <c r="L37" s="422"/>
      <c r="M37" s="479"/>
      <c r="N37" s="480"/>
      <c r="O37" s="212"/>
      <c r="P37" s="212"/>
      <c r="Q37" s="212"/>
      <c r="R37" s="212"/>
      <c r="S37" s="210"/>
      <c r="T37" s="89"/>
      <c r="U37" s="422"/>
      <c r="V37" s="479"/>
      <c r="W37" s="480"/>
      <c r="X37" s="212"/>
      <c r="Y37" s="212"/>
      <c r="Z37" s="212"/>
      <c r="AA37" s="212"/>
      <c r="AB37" s="210"/>
      <c r="AC37" s="89"/>
      <c r="AD37" s="422"/>
      <c r="AE37" s="479"/>
      <c r="AF37" s="481"/>
      <c r="AG37" s="212"/>
      <c r="AH37" s="212"/>
      <c r="AI37" s="212"/>
      <c r="AJ37" s="212"/>
      <c r="AK37" s="210"/>
      <c r="AL37" s="89"/>
      <c r="AM37" s="422"/>
      <c r="AN37" s="479"/>
      <c r="AO37" s="481"/>
      <c r="AP37" s="212"/>
      <c r="AQ37" s="212"/>
      <c r="AR37" s="212"/>
      <c r="AS37" s="212"/>
      <c r="AT37" s="210"/>
      <c r="AU37" s="89"/>
      <c r="AV37" s="422"/>
      <c r="AW37" s="482"/>
      <c r="AX37" s="483"/>
      <c r="AY37" s="212"/>
      <c r="AZ37" s="212"/>
      <c r="BA37" s="212"/>
      <c r="BB37" s="212"/>
      <c r="BC37" s="210"/>
      <c r="BD37" s="89"/>
      <c r="BE37" s="422"/>
      <c r="BF37" s="479"/>
      <c r="BG37" s="481"/>
      <c r="BH37" s="212"/>
      <c r="BI37" s="212"/>
      <c r="BJ37" s="212"/>
      <c r="BK37" s="212"/>
      <c r="BL37" s="210"/>
      <c r="BM37" s="89"/>
      <c r="BN37" s="90"/>
      <c r="BO37" s="88"/>
      <c r="BP37" s="89"/>
      <c r="BQ37" s="89"/>
      <c r="BR37" s="89"/>
      <c r="BS37" s="89"/>
      <c r="BT37" s="89"/>
      <c r="BU37" s="89"/>
      <c r="BV37" s="89"/>
      <c r="BW37" s="89"/>
    </row>
    <row r="38" ht="26.25" customHeight="1">
      <c r="A38" s="88"/>
      <c r="B38" s="89"/>
      <c r="C38" s="478"/>
      <c r="D38" s="484">
        <v>2.0</v>
      </c>
      <c r="E38" s="485" t="s">
        <v>183</v>
      </c>
      <c r="F38" s="486"/>
      <c r="G38" s="486"/>
      <c r="H38" s="486"/>
      <c r="I38" s="486"/>
      <c r="J38" s="487"/>
      <c r="K38" s="89"/>
      <c r="L38" s="422"/>
      <c r="M38" s="484"/>
      <c r="N38" s="485"/>
      <c r="O38" s="486"/>
      <c r="P38" s="486"/>
      <c r="Q38" s="486"/>
      <c r="R38" s="486"/>
      <c r="S38" s="487"/>
      <c r="T38" s="89"/>
      <c r="U38" s="422"/>
      <c r="V38" s="484"/>
      <c r="W38" s="485"/>
      <c r="X38" s="486"/>
      <c r="Y38" s="486"/>
      <c r="Z38" s="486"/>
      <c r="AA38" s="486"/>
      <c r="AB38" s="487"/>
      <c r="AC38" s="89"/>
      <c r="AD38" s="422"/>
      <c r="AE38" s="484"/>
      <c r="AF38" s="488"/>
      <c r="AG38" s="218"/>
      <c r="AH38" s="218"/>
      <c r="AI38" s="218"/>
      <c r="AJ38" s="218"/>
      <c r="AK38" s="216"/>
      <c r="AL38" s="89"/>
      <c r="AM38" s="422"/>
      <c r="AN38" s="484"/>
      <c r="AO38" s="488"/>
      <c r="AP38" s="218"/>
      <c r="AQ38" s="218"/>
      <c r="AR38" s="218"/>
      <c r="AS38" s="218"/>
      <c r="AT38" s="216"/>
      <c r="AU38" s="89"/>
      <c r="AV38" s="422"/>
      <c r="AW38" s="489"/>
      <c r="AX38" s="490"/>
      <c r="AY38" s="218"/>
      <c r="AZ38" s="218"/>
      <c r="BA38" s="218"/>
      <c r="BB38" s="218"/>
      <c r="BC38" s="216"/>
      <c r="BD38" s="89"/>
      <c r="BE38" s="422"/>
      <c r="BF38" s="484"/>
      <c r="BG38" s="488"/>
      <c r="BH38" s="218"/>
      <c r="BI38" s="218"/>
      <c r="BJ38" s="218"/>
      <c r="BK38" s="218"/>
      <c r="BL38" s="216"/>
      <c r="BM38" s="89"/>
      <c r="BN38" s="90"/>
      <c r="BO38" s="88"/>
      <c r="BP38" s="89"/>
      <c r="BQ38" s="89"/>
      <c r="BR38" s="89"/>
      <c r="BS38" s="89"/>
      <c r="BT38" s="89"/>
      <c r="BU38" s="89"/>
      <c r="BV38" s="89"/>
      <c r="BW38" s="89"/>
    </row>
    <row r="39" ht="26.25" customHeight="1">
      <c r="A39" s="88"/>
      <c r="B39" s="89"/>
      <c r="C39" s="478"/>
      <c r="D39" s="491">
        <v>12.0</v>
      </c>
      <c r="E39" s="480" t="s">
        <v>184</v>
      </c>
      <c r="F39" s="212"/>
      <c r="G39" s="212"/>
      <c r="H39" s="212"/>
      <c r="I39" s="212"/>
      <c r="J39" s="210"/>
      <c r="K39" s="89"/>
      <c r="L39" s="422"/>
      <c r="M39" s="491"/>
      <c r="N39" s="480"/>
      <c r="O39" s="212"/>
      <c r="P39" s="212"/>
      <c r="Q39" s="212"/>
      <c r="R39" s="212"/>
      <c r="S39" s="210"/>
      <c r="T39" s="89"/>
      <c r="U39" s="422"/>
      <c r="V39" s="491"/>
      <c r="W39" s="480"/>
      <c r="X39" s="212"/>
      <c r="Y39" s="212"/>
      <c r="Z39" s="212"/>
      <c r="AA39" s="212"/>
      <c r="AB39" s="210"/>
      <c r="AC39" s="89"/>
      <c r="AD39" s="422"/>
      <c r="AE39" s="491"/>
      <c r="AF39" s="492"/>
      <c r="AG39" s="225"/>
      <c r="AH39" s="225"/>
      <c r="AI39" s="225"/>
      <c r="AJ39" s="225"/>
      <c r="AK39" s="222"/>
      <c r="AL39" s="89"/>
      <c r="AM39" s="422"/>
      <c r="AN39" s="491"/>
      <c r="AO39" s="492"/>
      <c r="AP39" s="225"/>
      <c r="AQ39" s="225"/>
      <c r="AR39" s="225"/>
      <c r="AS39" s="225"/>
      <c r="AT39" s="222"/>
      <c r="AU39" s="89"/>
      <c r="AV39" s="422"/>
      <c r="AW39" s="493"/>
      <c r="AX39" s="494"/>
      <c r="AY39" s="225"/>
      <c r="AZ39" s="225"/>
      <c r="BA39" s="225"/>
      <c r="BB39" s="225"/>
      <c r="BC39" s="222"/>
      <c r="BD39" s="89"/>
      <c r="BE39" s="422"/>
      <c r="BF39" s="491"/>
      <c r="BG39" s="492"/>
      <c r="BH39" s="225"/>
      <c r="BI39" s="225"/>
      <c r="BJ39" s="225"/>
      <c r="BK39" s="225"/>
      <c r="BL39" s="222"/>
      <c r="BM39" s="89"/>
      <c r="BN39" s="90"/>
      <c r="BO39" s="88"/>
      <c r="BP39" s="89"/>
      <c r="BQ39" s="89"/>
      <c r="BR39" s="89"/>
      <c r="BS39" s="89"/>
      <c r="BT39" s="89"/>
      <c r="BU39" s="89"/>
      <c r="BV39" s="89"/>
      <c r="BW39" s="89"/>
    </row>
    <row r="40" ht="26.25" customHeight="1">
      <c r="A40" s="88"/>
      <c r="B40" s="89"/>
      <c r="C40" s="478"/>
      <c r="D40" s="484">
        <v>3.0</v>
      </c>
      <c r="E40" s="485" t="s">
        <v>185</v>
      </c>
      <c r="F40" s="486"/>
      <c r="G40" s="486"/>
      <c r="H40" s="486"/>
      <c r="I40" s="486"/>
      <c r="J40" s="487"/>
      <c r="K40" s="89"/>
      <c r="L40" s="422"/>
      <c r="M40" s="484"/>
      <c r="N40" s="485"/>
      <c r="O40" s="486"/>
      <c r="P40" s="486"/>
      <c r="Q40" s="486"/>
      <c r="R40" s="486"/>
      <c r="S40" s="487"/>
      <c r="T40" s="89"/>
      <c r="U40" s="422"/>
      <c r="V40" s="484"/>
      <c r="W40" s="485"/>
      <c r="X40" s="486"/>
      <c r="Y40" s="486"/>
      <c r="Z40" s="486"/>
      <c r="AA40" s="486"/>
      <c r="AB40" s="487"/>
      <c r="AC40" s="89"/>
      <c r="AD40" s="422"/>
      <c r="AE40" s="484"/>
      <c r="AF40" s="488"/>
      <c r="AG40" s="218"/>
      <c r="AH40" s="218"/>
      <c r="AI40" s="218"/>
      <c r="AJ40" s="218"/>
      <c r="AK40" s="216"/>
      <c r="AL40" s="89"/>
      <c r="AM40" s="422"/>
      <c r="AN40" s="484"/>
      <c r="AO40" s="488"/>
      <c r="AP40" s="218"/>
      <c r="AQ40" s="218"/>
      <c r="AR40" s="218"/>
      <c r="AS40" s="218"/>
      <c r="AT40" s="216"/>
      <c r="AU40" s="89"/>
      <c r="AV40" s="422"/>
      <c r="AW40" s="489"/>
      <c r="AX40" s="490"/>
      <c r="AY40" s="218"/>
      <c r="AZ40" s="218"/>
      <c r="BA40" s="218"/>
      <c r="BB40" s="218"/>
      <c r="BC40" s="216"/>
      <c r="BD40" s="89"/>
      <c r="BE40" s="422"/>
      <c r="BF40" s="484"/>
      <c r="BG40" s="488"/>
      <c r="BH40" s="218"/>
      <c r="BI40" s="218"/>
      <c r="BJ40" s="218"/>
      <c r="BK40" s="218"/>
      <c r="BL40" s="216"/>
      <c r="BM40" s="89"/>
      <c r="BN40" s="90"/>
      <c r="BO40" s="88"/>
      <c r="BP40" s="89"/>
      <c r="BQ40" s="89"/>
      <c r="BR40" s="89"/>
      <c r="BS40" s="89"/>
      <c r="BT40" s="89"/>
      <c r="BU40" s="89"/>
      <c r="BV40" s="89"/>
      <c r="BW40" s="89"/>
    </row>
    <row r="41" ht="26.25" customHeight="1">
      <c r="A41" s="88"/>
      <c r="B41" s="89"/>
      <c r="C41" s="478"/>
      <c r="D41" s="491">
        <v>4.0</v>
      </c>
      <c r="E41" s="480" t="s">
        <v>186</v>
      </c>
      <c r="F41" s="212"/>
      <c r="G41" s="212"/>
      <c r="H41" s="212"/>
      <c r="I41" s="212"/>
      <c r="J41" s="210"/>
      <c r="K41" s="89"/>
      <c r="L41" s="422"/>
      <c r="M41" s="491"/>
      <c r="N41" s="480"/>
      <c r="O41" s="212"/>
      <c r="P41" s="212"/>
      <c r="Q41" s="212"/>
      <c r="R41" s="212"/>
      <c r="S41" s="210"/>
      <c r="T41" s="89"/>
      <c r="U41" s="422"/>
      <c r="V41" s="491"/>
      <c r="W41" s="480"/>
      <c r="X41" s="212"/>
      <c r="Y41" s="212"/>
      <c r="Z41" s="212"/>
      <c r="AA41" s="212"/>
      <c r="AB41" s="210"/>
      <c r="AC41" s="89"/>
      <c r="AD41" s="422"/>
      <c r="AE41" s="491"/>
      <c r="AF41" s="492"/>
      <c r="AG41" s="225"/>
      <c r="AH41" s="225"/>
      <c r="AI41" s="225"/>
      <c r="AJ41" s="225"/>
      <c r="AK41" s="222"/>
      <c r="AL41" s="89"/>
      <c r="AM41" s="422"/>
      <c r="AN41" s="491"/>
      <c r="AO41" s="492"/>
      <c r="AP41" s="225"/>
      <c r="AQ41" s="225"/>
      <c r="AR41" s="225"/>
      <c r="AS41" s="225"/>
      <c r="AT41" s="222"/>
      <c r="AU41" s="89"/>
      <c r="AV41" s="422"/>
      <c r="AW41" s="493"/>
      <c r="AX41" s="494"/>
      <c r="AY41" s="225"/>
      <c r="AZ41" s="225"/>
      <c r="BA41" s="225"/>
      <c r="BB41" s="225"/>
      <c r="BC41" s="222"/>
      <c r="BD41" s="89"/>
      <c r="BE41" s="422"/>
      <c r="BF41" s="491"/>
      <c r="BG41" s="492"/>
      <c r="BH41" s="225"/>
      <c r="BI41" s="225"/>
      <c r="BJ41" s="225"/>
      <c r="BK41" s="225"/>
      <c r="BL41" s="222"/>
      <c r="BM41" s="89"/>
      <c r="BN41" s="90"/>
      <c r="BO41" s="88"/>
      <c r="BP41" s="89"/>
      <c r="BQ41" s="89"/>
      <c r="BR41" s="89"/>
      <c r="BS41" s="89"/>
      <c r="BT41" s="89"/>
      <c r="BU41" s="89"/>
      <c r="BV41" s="89"/>
      <c r="BW41" s="89"/>
    </row>
    <row r="42" ht="26.25" customHeight="1">
      <c r="A42" s="88"/>
      <c r="B42" s="89"/>
      <c r="C42" s="478"/>
      <c r="D42" s="484">
        <v>3.0</v>
      </c>
      <c r="E42" s="485" t="s">
        <v>187</v>
      </c>
      <c r="F42" s="486"/>
      <c r="G42" s="486"/>
      <c r="H42" s="486"/>
      <c r="I42" s="486"/>
      <c r="J42" s="487"/>
      <c r="K42" s="89"/>
      <c r="L42" s="422"/>
      <c r="M42" s="484"/>
      <c r="N42" s="485"/>
      <c r="O42" s="486"/>
      <c r="P42" s="486"/>
      <c r="Q42" s="486"/>
      <c r="R42" s="486"/>
      <c r="S42" s="487"/>
      <c r="T42" s="89"/>
      <c r="U42" s="422"/>
      <c r="V42" s="484"/>
      <c r="W42" s="485"/>
      <c r="X42" s="486"/>
      <c r="Y42" s="486"/>
      <c r="Z42" s="486"/>
      <c r="AA42" s="486"/>
      <c r="AB42" s="487"/>
      <c r="AC42" s="89"/>
      <c r="AD42" s="422"/>
      <c r="AE42" s="484"/>
      <c r="AF42" s="488"/>
      <c r="AG42" s="218"/>
      <c r="AH42" s="218"/>
      <c r="AI42" s="218"/>
      <c r="AJ42" s="218"/>
      <c r="AK42" s="216"/>
      <c r="AL42" s="89"/>
      <c r="AM42" s="422"/>
      <c r="AN42" s="484"/>
      <c r="AO42" s="488"/>
      <c r="AP42" s="218"/>
      <c r="AQ42" s="218"/>
      <c r="AR42" s="218"/>
      <c r="AS42" s="218"/>
      <c r="AT42" s="216"/>
      <c r="AU42" s="89"/>
      <c r="AV42" s="422"/>
      <c r="AW42" s="489"/>
      <c r="AX42" s="490"/>
      <c r="AY42" s="218"/>
      <c r="AZ42" s="218"/>
      <c r="BA42" s="218"/>
      <c r="BB42" s="218"/>
      <c r="BC42" s="216"/>
      <c r="BD42" s="89"/>
      <c r="BE42" s="422"/>
      <c r="BF42" s="484"/>
      <c r="BG42" s="488"/>
      <c r="BH42" s="218"/>
      <c r="BI42" s="218"/>
      <c r="BJ42" s="218"/>
      <c r="BK42" s="218"/>
      <c r="BL42" s="216"/>
      <c r="BM42" s="89"/>
      <c r="BN42" s="90"/>
      <c r="BO42" s="88"/>
      <c r="BP42" s="89"/>
      <c r="BQ42" s="89"/>
      <c r="BR42" s="89"/>
      <c r="BS42" s="89"/>
      <c r="BT42" s="89"/>
      <c r="BU42" s="89"/>
      <c r="BV42" s="89"/>
      <c r="BW42" s="89"/>
    </row>
    <row r="43" ht="26.25" customHeight="1">
      <c r="A43" s="88"/>
      <c r="B43" s="89"/>
      <c r="C43" s="478"/>
      <c r="D43" s="491"/>
      <c r="E43" s="480"/>
      <c r="F43" s="212"/>
      <c r="G43" s="212"/>
      <c r="H43" s="212"/>
      <c r="I43" s="212"/>
      <c r="J43" s="210"/>
      <c r="K43" s="89"/>
      <c r="L43" s="422"/>
      <c r="M43" s="491"/>
      <c r="N43" s="480"/>
      <c r="O43" s="212"/>
      <c r="P43" s="212"/>
      <c r="Q43" s="212"/>
      <c r="R43" s="212"/>
      <c r="S43" s="210"/>
      <c r="T43" s="89"/>
      <c r="U43" s="422"/>
      <c r="V43" s="491"/>
      <c r="W43" s="480"/>
      <c r="X43" s="212"/>
      <c r="Y43" s="212"/>
      <c r="Z43" s="212"/>
      <c r="AA43" s="212"/>
      <c r="AB43" s="210"/>
      <c r="AC43" s="89"/>
      <c r="AD43" s="422"/>
      <c r="AE43" s="491"/>
      <c r="AF43" s="492"/>
      <c r="AG43" s="225"/>
      <c r="AH43" s="225"/>
      <c r="AI43" s="225"/>
      <c r="AJ43" s="225"/>
      <c r="AK43" s="222"/>
      <c r="AL43" s="89"/>
      <c r="AM43" s="422"/>
      <c r="AN43" s="491"/>
      <c r="AO43" s="492"/>
      <c r="AP43" s="225"/>
      <c r="AQ43" s="225"/>
      <c r="AR43" s="225"/>
      <c r="AS43" s="225"/>
      <c r="AT43" s="222"/>
      <c r="AU43" s="89"/>
      <c r="AV43" s="422"/>
      <c r="AW43" s="493"/>
      <c r="AX43" s="494"/>
      <c r="AY43" s="225"/>
      <c r="AZ43" s="225"/>
      <c r="BA43" s="225"/>
      <c r="BB43" s="225"/>
      <c r="BC43" s="222"/>
      <c r="BD43" s="89"/>
      <c r="BE43" s="422"/>
      <c r="BF43" s="491"/>
      <c r="BG43" s="492"/>
      <c r="BH43" s="225"/>
      <c r="BI43" s="225"/>
      <c r="BJ43" s="225"/>
      <c r="BK43" s="225"/>
      <c r="BL43" s="222"/>
      <c r="BM43" s="89"/>
      <c r="BN43" s="90"/>
      <c r="BO43" s="88"/>
      <c r="BP43" s="89"/>
      <c r="BQ43" s="89"/>
      <c r="BR43" s="89"/>
      <c r="BS43" s="89"/>
      <c r="BT43" s="89"/>
      <c r="BU43" s="89"/>
      <c r="BV43" s="89"/>
      <c r="BW43" s="89"/>
    </row>
    <row r="44" ht="26.25" customHeight="1">
      <c r="A44" s="88"/>
      <c r="B44" s="89"/>
      <c r="C44" s="478"/>
      <c r="D44" s="484"/>
      <c r="E44" s="485"/>
      <c r="F44" s="486"/>
      <c r="G44" s="486"/>
      <c r="H44" s="486"/>
      <c r="I44" s="486"/>
      <c r="J44" s="487"/>
      <c r="K44" s="89"/>
      <c r="L44" s="422"/>
      <c r="M44" s="484"/>
      <c r="N44" s="485"/>
      <c r="O44" s="486"/>
      <c r="P44" s="486"/>
      <c r="Q44" s="486"/>
      <c r="R44" s="486"/>
      <c r="S44" s="487"/>
      <c r="T44" s="89"/>
      <c r="U44" s="422"/>
      <c r="V44" s="484"/>
      <c r="W44" s="485"/>
      <c r="X44" s="486"/>
      <c r="Y44" s="486"/>
      <c r="Z44" s="486"/>
      <c r="AA44" s="486"/>
      <c r="AB44" s="487"/>
      <c r="AC44" s="89"/>
      <c r="AD44" s="422"/>
      <c r="AE44" s="484"/>
      <c r="AF44" s="488"/>
      <c r="AG44" s="218"/>
      <c r="AH44" s="218"/>
      <c r="AI44" s="218"/>
      <c r="AJ44" s="218"/>
      <c r="AK44" s="216"/>
      <c r="AL44" s="89"/>
      <c r="AM44" s="422"/>
      <c r="AN44" s="484"/>
      <c r="AO44" s="488"/>
      <c r="AP44" s="218"/>
      <c r="AQ44" s="218"/>
      <c r="AR44" s="218"/>
      <c r="AS44" s="218"/>
      <c r="AT44" s="216"/>
      <c r="AU44" s="89"/>
      <c r="AV44" s="422"/>
      <c r="AW44" s="489"/>
      <c r="AX44" s="490"/>
      <c r="AY44" s="218"/>
      <c r="AZ44" s="218"/>
      <c r="BA44" s="218"/>
      <c r="BB44" s="218"/>
      <c r="BC44" s="216"/>
      <c r="BD44" s="89"/>
      <c r="BE44" s="422"/>
      <c r="BF44" s="484"/>
      <c r="BG44" s="488"/>
      <c r="BH44" s="218"/>
      <c r="BI44" s="218"/>
      <c r="BJ44" s="218"/>
      <c r="BK44" s="218"/>
      <c r="BL44" s="216"/>
      <c r="BM44" s="89"/>
      <c r="BN44" s="90"/>
      <c r="BO44" s="88"/>
      <c r="BP44" s="89"/>
      <c r="BQ44" s="89"/>
      <c r="BR44" s="89"/>
      <c r="BS44" s="89"/>
      <c r="BT44" s="89"/>
      <c r="BU44" s="89"/>
      <c r="BV44" s="89"/>
      <c r="BW44" s="89"/>
    </row>
    <row r="45" ht="26.25" customHeight="1">
      <c r="A45" s="88"/>
      <c r="B45" s="89"/>
      <c r="C45" s="478"/>
      <c r="D45" s="491"/>
      <c r="E45" s="480"/>
      <c r="F45" s="212"/>
      <c r="G45" s="212"/>
      <c r="H45" s="212"/>
      <c r="I45" s="212"/>
      <c r="J45" s="210"/>
      <c r="K45" s="89"/>
      <c r="L45" s="422"/>
      <c r="M45" s="491"/>
      <c r="N45" s="480"/>
      <c r="O45" s="212"/>
      <c r="P45" s="212"/>
      <c r="Q45" s="212"/>
      <c r="R45" s="212"/>
      <c r="S45" s="210"/>
      <c r="T45" s="89"/>
      <c r="U45" s="422"/>
      <c r="V45" s="491"/>
      <c r="W45" s="480"/>
      <c r="X45" s="212"/>
      <c r="Y45" s="212"/>
      <c r="Z45" s="212"/>
      <c r="AA45" s="212"/>
      <c r="AB45" s="210"/>
      <c r="AC45" s="89"/>
      <c r="AD45" s="422"/>
      <c r="AE45" s="491"/>
      <c r="AF45" s="492"/>
      <c r="AG45" s="225"/>
      <c r="AH45" s="225"/>
      <c r="AI45" s="225"/>
      <c r="AJ45" s="225"/>
      <c r="AK45" s="222"/>
      <c r="AL45" s="89"/>
      <c r="AM45" s="422"/>
      <c r="AN45" s="491"/>
      <c r="AO45" s="492"/>
      <c r="AP45" s="225"/>
      <c r="AQ45" s="225"/>
      <c r="AR45" s="225"/>
      <c r="AS45" s="225"/>
      <c r="AT45" s="222"/>
      <c r="AU45" s="89"/>
      <c r="AV45" s="422"/>
      <c r="AW45" s="493"/>
      <c r="AX45" s="494"/>
      <c r="AY45" s="225"/>
      <c r="AZ45" s="225"/>
      <c r="BA45" s="225"/>
      <c r="BB45" s="225"/>
      <c r="BC45" s="222"/>
      <c r="BD45" s="89"/>
      <c r="BE45" s="422"/>
      <c r="BF45" s="491"/>
      <c r="BG45" s="492"/>
      <c r="BH45" s="225"/>
      <c r="BI45" s="225"/>
      <c r="BJ45" s="225"/>
      <c r="BK45" s="225"/>
      <c r="BL45" s="222"/>
      <c r="BM45" s="89"/>
      <c r="BN45" s="90"/>
      <c r="BO45" s="88"/>
      <c r="BP45" s="89"/>
      <c r="BQ45" s="89"/>
      <c r="BR45" s="89"/>
      <c r="BS45" s="89"/>
      <c r="BT45" s="89"/>
      <c r="BU45" s="89"/>
      <c r="BV45" s="89"/>
      <c r="BW45" s="89"/>
    </row>
    <row r="46" ht="26.25" customHeight="1">
      <c r="A46" s="88"/>
      <c r="B46" s="89"/>
      <c r="C46" s="478"/>
      <c r="D46" s="484"/>
      <c r="E46" s="485"/>
      <c r="F46" s="486"/>
      <c r="G46" s="486"/>
      <c r="H46" s="486"/>
      <c r="I46" s="486"/>
      <c r="J46" s="487"/>
      <c r="K46" s="89"/>
      <c r="L46" s="422"/>
      <c r="M46" s="484"/>
      <c r="N46" s="485"/>
      <c r="O46" s="486"/>
      <c r="P46" s="486"/>
      <c r="Q46" s="486"/>
      <c r="R46" s="486"/>
      <c r="S46" s="487"/>
      <c r="T46" s="89"/>
      <c r="U46" s="422"/>
      <c r="V46" s="484"/>
      <c r="W46" s="485"/>
      <c r="X46" s="486"/>
      <c r="Y46" s="486"/>
      <c r="Z46" s="486"/>
      <c r="AA46" s="486"/>
      <c r="AB46" s="487"/>
      <c r="AC46" s="89"/>
      <c r="AD46" s="422"/>
      <c r="AE46" s="484"/>
      <c r="AF46" s="488"/>
      <c r="AG46" s="218"/>
      <c r="AH46" s="218"/>
      <c r="AI46" s="218"/>
      <c r="AJ46" s="218"/>
      <c r="AK46" s="216"/>
      <c r="AL46" s="89"/>
      <c r="AM46" s="422"/>
      <c r="AN46" s="484"/>
      <c r="AO46" s="488"/>
      <c r="AP46" s="218"/>
      <c r="AQ46" s="218"/>
      <c r="AR46" s="218"/>
      <c r="AS46" s="218"/>
      <c r="AT46" s="216"/>
      <c r="AU46" s="89"/>
      <c r="AV46" s="422"/>
      <c r="AW46" s="489"/>
      <c r="AX46" s="490"/>
      <c r="AY46" s="218"/>
      <c r="AZ46" s="218"/>
      <c r="BA46" s="218"/>
      <c r="BB46" s="218"/>
      <c r="BC46" s="216"/>
      <c r="BD46" s="89"/>
      <c r="BE46" s="422"/>
      <c r="BF46" s="484"/>
      <c r="BG46" s="488"/>
      <c r="BH46" s="218"/>
      <c r="BI46" s="218"/>
      <c r="BJ46" s="218"/>
      <c r="BK46" s="218"/>
      <c r="BL46" s="216"/>
      <c r="BM46" s="89"/>
      <c r="BN46" s="90"/>
      <c r="BO46" s="88"/>
      <c r="BP46" s="89"/>
      <c r="BQ46" s="89"/>
      <c r="BR46" s="89"/>
      <c r="BS46" s="89"/>
      <c r="BT46" s="89"/>
      <c r="BU46" s="89"/>
      <c r="BV46" s="89"/>
      <c r="BW46" s="89"/>
    </row>
    <row r="47" ht="26.25" customHeight="1">
      <c r="A47" s="88"/>
      <c r="B47" s="89"/>
      <c r="C47" s="478"/>
      <c r="D47" s="491"/>
      <c r="E47" s="480"/>
      <c r="F47" s="212"/>
      <c r="G47" s="212"/>
      <c r="H47" s="212"/>
      <c r="I47" s="212"/>
      <c r="J47" s="210"/>
      <c r="K47" s="89"/>
      <c r="L47" s="422"/>
      <c r="M47" s="491"/>
      <c r="N47" s="480"/>
      <c r="O47" s="212"/>
      <c r="P47" s="212"/>
      <c r="Q47" s="212"/>
      <c r="R47" s="212"/>
      <c r="S47" s="210"/>
      <c r="T47" s="89"/>
      <c r="U47" s="422"/>
      <c r="V47" s="491"/>
      <c r="W47" s="480"/>
      <c r="X47" s="212"/>
      <c r="Y47" s="212"/>
      <c r="Z47" s="212"/>
      <c r="AA47" s="212"/>
      <c r="AB47" s="210"/>
      <c r="AC47" s="89"/>
      <c r="AD47" s="422"/>
      <c r="AE47" s="491"/>
      <c r="AF47" s="492"/>
      <c r="AG47" s="225"/>
      <c r="AH47" s="225"/>
      <c r="AI47" s="225"/>
      <c r="AJ47" s="225"/>
      <c r="AK47" s="222"/>
      <c r="AL47" s="89"/>
      <c r="AM47" s="422"/>
      <c r="AN47" s="491"/>
      <c r="AO47" s="492"/>
      <c r="AP47" s="225"/>
      <c r="AQ47" s="225"/>
      <c r="AR47" s="225"/>
      <c r="AS47" s="225"/>
      <c r="AT47" s="222"/>
      <c r="AU47" s="89"/>
      <c r="AV47" s="422"/>
      <c r="AW47" s="493"/>
      <c r="AX47" s="494"/>
      <c r="AY47" s="225"/>
      <c r="AZ47" s="225"/>
      <c r="BA47" s="225"/>
      <c r="BB47" s="225"/>
      <c r="BC47" s="222"/>
      <c r="BD47" s="89"/>
      <c r="BE47" s="422"/>
      <c r="BF47" s="491"/>
      <c r="BG47" s="492"/>
      <c r="BH47" s="225"/>
      <c r="BI47" s="225"/>
      <c r="BJ47" s="225"/>
      <c r="BK47" s="225"/>
      <c r="BL47" s="222"/>
      <c r="BM47" s="89"/>
      <c r="BN47" s="90"/>
      <c r="BO47" s="88"/>
      <c r="BP47" s="89"/>
      <c r="BQ47" s="89"/>
      <c r="BR47" s="89"/>
      <c r="BS47" s="89"/>
      <c r="BT47" s="89"/>
      <c r="BU47" s="89"/>
      <c r="BV47" s="89"/>
      <c r="BW47" s="89"/>
    </row>
    <row r="48" ht="26.25" customHeight="1">
      <c r="A48" s="88"/>
      <c r="B48" s="89"/>
      <c r="C48" s="478"/>
      <c r="D48" s="484"/>
      <c r="E48" s="485"/>
      <c r="F48" s="486"/>
      <c r="G48" s="486"/>
      <c r="H48" s="486"/>
      <c r="I48" s="486"/>
      <c r="J48" s="487"/>
      <c r="K48" s="89"/>
      <c r="L48" s="422"/>
      <c r="M48" s="484"/>
      <c r="N48" s="485"/>
      <c r="O48" s="486"/>
      <c r="P48" s="486"/>
      <c r="Q48" s="486"/>
      <c r="R48" s="486"/>
      <c r="S48" s="487"/>
      <c r="T48" s="89"/>
      <c r="U48" s="422"/>
      <c r="V48" s="484"/>
      <c r="W48" s="485"/>
      <c r="X48" s="486"/>
      <c r="Y48" s="486"/>
      <c r="Z48" s="486"/>
      <c r="AA48" s="486"/>
      <c r="AB48" s="487"/>
      <c r="AC48" s="89"/>
      <c r="AD48" s="422"/>
      <c r="AE48" s="484"/>
      <c r="AF48" s="488"/>
      <c r="AG48" s="218"/>
      <c r="AH48" s="218"/>
      <c r="AI48" s="218"/>
      <c r="AJ48" s="218"/>
      <c r="AK48" s="216"/>
      <c r="AL48" s="89"/>
      <c r="AM48" s="422"/>
      <c r="AN48" s="484"/>
      <c r="AO48" s="488"/>
      <c r="AP48" s="218"/>
      <c r="AQ48" s="218"/>
      <c r="AR48" s="218"/>
      <c r="AS48" s="218"/>
      <c r="AT48" s="216"/>
      <c r="AU48" s="89"/>
      <c r="AV48" s="422"/>
      <c r="AW48" s="489"/>
      <c r="AX48" s="490"/>
      <c r="AY48" s="218"/>
      <c r="AZ48" s="218"/>
      <c r="BA48" s="218"/>
      <c r="BB48" s="218"/>
      <c r="BC48" s="216"/>
      <c r="BD48" s="89"/>
      <c r="BE48" s="422"/>
      <c r="BF48" s="484"/>
      <c r="BG48" s="488"/>
      <c r="BH48" s="218"/>
      <c r="BI48" s="218"/>
      <c r="BJ48" s="218"/>
      <c r="BK48" s="218"/>
      <c r="BL48" s="216"/>
      <c r="BM48" s="89"/>
      <c r="BN48" s="90"/>
      <c r="BO48" s="88"/>
      <c r="BP48" s="89"/>
      <c r="BQ48" s="89"/>
      <c r="BR48" s="89"/>
      <c r="BS48" s="89"/>
      <c r="BT48" s="89"/>
      <c r="BU48" s="89"/>
      <c r="BV48" s="89"/>
      <c r="BW48" s="89"/>
    </row>
    <row r="49" ht="26.25" customHeight="1">
      <c r="A49" s="88"/>
      <c r="B49" s="89"/>
      <c r="C49" s="478"/>
      <c r="D49" s="491"/>
      <c r="E49" s="480"/>
      <c r="F49" s="212"/>
      <c r="G49" s="212"/>
      <c r="H49" s="212"/>
      <c r="I49" s="212"/>
      <c r="J49" s="210"/>
      <c r="K49" s="89"/>
      <c r="L49" s="422"/>
      <c r="M49" s="491"/>
      <c r="N49" s="480"/>
      <c r="O49" s="212"/>
      <c r="P49" s="212"/>
      <c r="Q49" s="212"/>
      <c r="R49" s="212"/>
      <c r="S49" s="210"/>
      <c r="T49" s="89"/>
      <c r="U49" s="422"/>
      <c r="V49" s="491"/>
      <c r="W49" s="480"/>
      <c r="X49" s="212"/>
      <c r="Y49" s="212"/>
      <c r="Z49" s="212"/>
      <c r="AA49" s="212"/>
      <c r="AB49" s="210"/>
      <c r="AC49" s="89"/>
      <c r="AD49" s="422"/>
      <c r="AE49" s="491"/>
      <c r="AF49" s="492"/>
      <c r="AG49" s="225"/>
      <c r="AH49" s="225"/>
      <c r="AI49" s="225"/>
      <c r="AJ49" s="225"/>
      <c r="AK49" s="222"/>
      <c r="AL49" s="89"/>
      <c r="AM49" s="422"/>
      <c r="AN49" s="491"/>
      <c r="AO49" s="492"/>
      <c r="AP49" s="225"/>
      <c r="AQ49" s="225"/>
      <c r="AR49" s="225"/>
      <c r="AS49" s="225"/>
      <c r="AT49" s="222"/>
      <c r="AU49" s="89"/>
      <c r="AV49" s="422"/>
      <c r="AW49" s="493"/>
      <c r="AX49" s="494"/>
      <c r="AY49" s="225"/>
      <c r="AZ49" s="225"/>
      <c r="BA49" s="225"/>
      <c r="BB49" s="225"/>
      <c r="BC49" s="222"/>
      <c r="BD49" s="89"/>
      <c r="BE49" s="422"/>
      <c r="BF49" s="491"/>
      <c r="BG49" s="492"/>
      <c r="BH49" s="225"/>
      <c r="BI49" s="225"/>
      <c r="BJ49" s="225"/>
      <c r="BK49" s="225"/>
      <c r="BL49" s="222"/>
      <c r="BM49" s="89"/>
      <c r="BN49" s="90"/>
      <c r="BO49" s="88"/>
      <c r="BP49" s="89"/>
      <c r="BQ49" s="89"/>
      <c r="BR49" s="89"/>
      <c r="BS49" s="89"/>
      <c r="BT49" s="89"/>
      <c r="BU49" s="89"/>
      <c r="BV49" s="89"/>
      <c r="BW49" s="89"/>
    </row>
    <row r="50" ht="26.25" customHeight="1">
      <c r="A50" s="88"/>
      <c r="B50" s="89"/>
      <c r="C50" s="478"/>
      <c r="D50" s="484"/>
      <c r="E50" s="485"/>
      <c r="F50" s="486"/>
      <c r="G50" s="486"/>
      <c r="H50" s="486"/>
      <c r="I50" s="486"/>
      <c r="J50" s="487"/>
      <c r="K50" s="89"/>
      <c r="L50" s="422"/>
      <c r="M50" s="484"/>
      <c r="N50" s="485"/>
      <c r="O50" s="486"/>
      <c r="P50" s="486"/>
      <c r="Q50" s="486"/>
      <c r="R50" s="486"/>
      <c r="S50" s="487"/>
      <c r="T50" s="89"/>
      <c r="U50" s="422"/>
      <c r="V50" s="484"/>
      <c r="W50" s="485"/>
      <c r="X50" s="486"/>
      <c r="Y50" s="486"/>
      <c r="Z50" s="486"/>
      <c r="AA50" s="486"/>
      <c r="AB50" s="487"/>
      <c r="AC50" s="89"/>
      <c r="AD50" s="422"/>
      <c r="AE50" s="484"/>
      <c r="AF50" s="488"/>
      <c r="AG50" s="218"/>
      <c r="AH50" s="218"/>
      <c r="AI50" s="218"/>
      <c r="AJ50" s="218"/>
      <c r="AK50" s="216"/>
      <c r="AL50" s="89"/>
      <c r="AM50" s="422"/>
      <c r="AN50" s="484"/>
      <c r="AO50" s="488"/>
      <c r="AP50" s="218"/>
      <c r="AQ50" s="218"/>
      <c r="AR50" s="218"/>
      <c r="AS50" s="218"/>
      <c r="AT50" s="216"/>
      <c r="AU50" s="89"/>
      <c r="AV50" s="422"/>
      <c r="AW50" s="489"/>
      <c r="AX50" s="490"/>
      <c r="AY50" s="218"/>
      <c r="AZ50" s="218"/>
      <c r="BA50" s="218"/>
      <c r="BB50" s="218"/>
      <c r="BC50" s="216"/>
      <c r="BD50" s="89"/>
      <c r="BE50" s="422"/>
      <c r="BF50" s="484"/>
      <c r="BG50" s="488"/>
      <c r="BH50" s="218"/>
      <c r="BI50" s="218"/>
      <c r="BJ50" s="218"/>
      <c r="BK50" s="218"/>
      <c r="BL50" s="216"/>
      <c r="BM50" s="89"/>
      <c r="BN50" s="90"/>
      <c r="BO50" s="88"/>
      <c r="BP50" s="89"/>
      <c r="BQ50" s="89"/>
      <c r="BR50" s="89"/>
      <c r="BS50" s="89"/>
      <c r="BT50" s="89"/>
      <c r="BU50" s="89"/>
      <c r="BV50" s="89"/>
      <c r="BW50" s="89"/>
    </row>
    <row r="51" ht="26.25" customHeight="1">
      <c r="A51" s="88"/>
      <c r="B51" s="89"/>
      <c r="C51" s="478"/>
      <c r="D51" s="491"/>
      <c r="E51" s="480"/>
      <c r="F51" s="212"/>
      <c r="G51" s="212"/>
      <c r="H51" s="212"/>
      <c r="I51" s="212"/>
      <c r="J51" s="210"/>
      <c r="K51" s="89"/>
      <c r="L51" s="422"/>
      <c r="M51" s="491"/>
      <c r="N51" s="480"/>
      <c r="O51" s="212"/>
      <c r="P51" s="212"/>
      <c r="Q51" s="212"/>
      <c r="R51" s="212"/>
      <c r="S51" s="210"/>
      <c r="T51" s="89"/>
      <c r="U51" s="422"/>
      <c r="V51" s="491"/>
      <c r="W51" s="480"/>
      <c r="X51" s="212"/>
      <c r="Y51" s="212"/>
      <c r="Z51" s="212"/>
      <c r="AA51" s="212"/>
      <c r="AB51" s="210"/>
      <c r="AC51" s="89"/>
      <c r="AD51" s="422"/>
      <c r="AE51" s="491"/>
      <c r="AF51" s="492"/>
      <c r="AG51" s="225"/>
      <c r="AH51" s="225"/>
      <c r="AI51" s="225"/>
      <c r="AJ51" s="225"/>
      <c r="AK51" s="222"/>
      <c r="AL51" s="89"/>
      <c r="AM51" s="422"/>
      <c r="AN51" s="491"/>
      <c r="AO51" s="492"/>
      <c r="AP51" s="225"/>
      <c r="AQ51" s="225"/>
      <c r="AR51" s="225"/>
      <c r="AS51" s="225"/>
      <c r="AT51" s="222"/>
      <c r="AU51" s="89"/>
      <c r="AV51" s="422"/>
      <c r="AW51" s="493"/>
      <c r="AX51" s="494"/>
      <c r="AY51" s="225"/>
      <c r="AZ51" s="225"/>
      <c r="BA51" s="225"/>
      <c r="BB51" s="225"/>
      <c r="BC51" s="222"/>
      <c r="BD51" s="89"/>
      <c r="BE51" s="422"/>
      <c r="BF51" s="491"/>
      <c r="BG51" s="492"/>
      <c r="BH51" s="225"/>
      <c r="BI51" s="225"/>
      <c r="BJ51" s="225"/>
      <c r="BK51" s="225"/>
      <c r="BL51" s="222"/>
      <c r="BM51" s="89"/>
      <c r="BN51" s="90"/>
      <c r="BO51" s="88"/>
      <c r="BP51" s="89"/>
      <c r="BQ51" s="89"/>
      <c r="BR51" s="89"/>
      <c r="BS51" s="89"/>
      <c r="BT51" s="89"/>
      <c r="BU51" s="89"/>
      <c r="BV51" s="89"/>
      <c r="BW51" s="89"/>
    </row>
    <row r="52" ht="26.25" customHeight="1">
      <c r="A52" s="88"/>
      <c r="B52" s="89"/>
      <c r="C52" s="478"/>
      <c r="D52" s="484"/>
      <c r="E52" s="485"/>
      <c r="F52" s="486"/>
      <c r="G52" s="486"/>
      <c r="H52" s="486"/>
      <c r="I52" s="486"/>
      <c r="J52" s="487"/>
      <c r="K52" s="89"/>
      <c r="L52" s="422"/>
      <c r="M52" s="484"/>
      <c r="N52" s="485"/>
      <c r="O52" s="486"/>
      <c r="P52" s="486"/>
      <c r="Q52" s="486"/>
      <c r="R52" s="486"/>
      <c r="S52" s="487"/>
      <c r="T52" s="89"/>
      <c r="U52" s="422"/>
      <c r="V52" s="484"/>
      <c r="W52" s="485"/>
      <c r="X52" s="486"/>
      <c r="Y52" s="486"/>
      <c r="Z52" s="486"/>
      <c r="AA52" s="486"/>
      <c r="AB52" s="487"/>
      <c r="AC52" s="89"/>
      <c r="AD52" s="422"/>
      <c r="AE52" s="484"/>
      <c r="AF52" s="488"/>
      <c r="AG52" s="218"/>
      <c r="AH52" s="218"/>
      <c r="AI52" s="218"/>
      <c r="AJ52" s="218"/>
      <c r="AK52" s="216"/>
      <c r="AL52" s="89"/>
      <c r="AM52" s="422"/>
      <c r="AN52" s="484"/>
      <c r="AO52" s="488"/>
      <c r="AP52" s="218"/>
      <c r="AQ52" s="218"/>
      <c r="AR52" s="218"/>
      <c r="AS52" s="218"/>
      <c r="AT52" s="216"/>
      <c r="AU52" s="89"/>
      <c r="AV52" s="422"/>
      <c r="AW52" s="489"/>
      <c r="AX52" s="490"/>
      <c r="AY52" s="218"/>
      <c r="AZ52" s="218"/>
      <c r="BA52" s="218"/>
      <c r="BB52" s="218"/>
      <c r="BC52" s="216"/>
      <c r="BD52" s="89"/>
      <c r="BE52" s="422"/>
      <c r="BF52" s="484"/>
      <c r="BG52" s="488"/>
      <c r="BH52" s="218"/>
      <c r="BI52" s="218"/>
      <c r="BJ52" s="218"/>
      <c r="BK52" s="218"/>
      <c r="BL52" s="216"/>
      <c r="BM52" s="89"/>
      <c r="BN52" s="90"/>
      <c r="BO52" s="88"/>
      <c r="BP52" s="89"/>
      <c r="BQ52" s="89"/>
      <c r="BR52" s="89"/>
      <c r="BS52" s="89"/>
      <c r="BT52" s="89"/>
      <c r="BU52" s="89"/>
      <c r="BV52" s="89"/>
      <c r="BW52" s="89"/>
    </row>
    <row r="53" ht="26.25" customHeight="1">
      <c r="A53" s="88"/>
      <c r="B53" s="89"/>
      <c r="C53" s="478"/>
      <c r="D53" s="491"/>
      <c r="E53" s="480"/>
      <c r="F53" s="212"/>
      <c r="G53" s="212"/>
      <c r="H53" s="212"/>
      <c r="I53" s="212"/>
      <c r="J53" s="210"/>
      <c r="K53" s="89"/>
      <c r="L53" s="422"/>
      <c r="M53" s="491"/>
      <c r="N53" s="480"/>
      <c r="O53" s="212"/>
      <c r="P53" s="212"/>
      <c r="Q53" s="212"/>
      <c r="R53" s="212"/>
      <c r="S53" s="210"/>
      <c r="T53" s="89"/>
      <c r="U53" s="422"/>
      <c r="V53" s="491"/>
      <c r="W53" s="480"/>
      <c r="X53" s="212"/>
      <c r="Y53" s="212"/>
      <c r="Z53" s="212"/>
      <c r="AA53" s="212"/>
      <c r="AB53" s="210"/>
      <c r="AC53" s="89"/>
      <c r="AD53" s="422"/>
      <c r="AE53" s="491"/>
      <c r="AF53" s="492"/>
      <c r="AG53" s="225"/>
      <c r="AH53" s="225"/>
      <c r="AI53" s="225"/>
      <c r="AJ53" s="225"/>
      <c r="AK53" s="222"/>
      <c r="AL53" s="89"/>
      <c r="AM53" s="422"/>
      <c r="AN53" s="491"/>
      <c r="AO53" s="492"/>
      <c r="AP53" s="225"/>
      <c r="AQ53" s="225"/>
      <c r="AR53" s="225"/>
      <c r="AS53" s="225"/>
      <c r="AT53" s="222"/>
      <c r="AU53" s="89"/>
      <c r="AV53" s="422"/>
      <c r="AW53" s="493"/>
      <c r="AX53" s="494"/>
      <c r="AY53" s="225"/>
      <c r="AZ53" s="225"/>
      <c r="BA53" s="225"/>
      <c r="BB53" s="225"/>
      <c r="BC53" s="222"/>
      <c r="BD53" s="89"/>
      <c r="BE53" s="422"/>
      <c r="BF53" s="491"/>
      <c r="BG53" s="492"/>
      <c r="BH53" s="225"/>
      <c r="BI53" s="225"/>
      <c r="BJ53" s="225"/>
      <c r="BK53" s="225"/>
      <c r="BL53" s="222"/>
      <c r="BM53" s="89"/>
      <c r="BN53" s="90"/>
      <c r="BO53" s="88"/>
      <c r="BP53" s="89"/>
      <c r="BQ53" s="89"/>
      <c r="BR53" s="89"/>
      <c r="BS53" s="89"/>
      <c r="BT53" s="89"/>
      <c r="BU53" s="89"/>
      <c r="BV53" s="89"/>
      <c r="BW53" s="89"/>
    </row>
    <row r="54" ht="26.25" customHeight="1">
      <c r="A54" s="88"/>
      <c r="B54" s="89"/>
      <c r="C54" s="478"/>
      <c r="D54" s="484"/>
      <c r="E54" s="485"/>
      <c r="F54" s="486"/>
      <c r="G54" s="486"/>
      <c r="H54" s="486"/>
      <c r="I54" s="486"/>
      <c r="J54" s="487"/>
      <c r="K54" s="89"/>
      <c r="L54" s="422"/>
      <c r="M54" s="484"/>
      <c r="N54" s="485"/>
      <c r="O54" s="486"/>
      <c r="P54" s="486"/>
      <c r="Q54" s="486"/>
      <c r="R54" s="486"/>
      <c r="S54" s="487"/>
      <c r="T54" s="89"/>
      <c r="U54" s="422"/>
      <c r="V54" s="484"/>
      <c r="W54" s="485"/>
      <c r="X54" s="486"/>
      <c r="Y54" s="486"/>
      <c r="Z54" s="486"/>
      <c r="AA54" s="486"/>
      <c r="AB54" s="487"/>
      <c r="AC54" s="89"/>
      <c r="AD54" s="422"/>
      <c r="AE54" s="484"/>
      <c r="AF54" s="488"/>
      <c r="AG54" s="218"/>
      <c r="AH54" s="218"/>
      <c r="AI54" s="218"/>
      <c r="AJ54" s="218"/>
      <c r="AK54" s="216"/>
      <c r="AL54" s="89"/>
      <c r="AM54" s="422"/>
      <c r="AN54" s="484"/>
      <c r="AO54" s="488"/>
      <c r="AP54" s="218"/>
      <c r="AQ54" s="218"/>
      <c r="AR54" s="218"/>
      <c r="AS54" s="218"/>
      <c r="AT54" s="216"/>
      <c r="AU54" s="89"/>
      <c r="AV54" s="422"/>
      <c r="AW54" s="489"/>
      <c r="AX54" s="490"/>
      <c r="AY54" s="218"/>
      <c r="AZ54" s="218"/>
      <c r="BA54" s="218"/>
      <c r="BB54" s="218"/>
      <c r="BC54" s="216"/>
      <c r="BD54" s="89"/>
      <c r="BE54" s="422"/>
      <c r="BF54" s="484"/>
      <c r="BG54" s="488"/>
      <c r="BH54" s="218"/>
      <c r="BI54" s="218"/>
      <c r="BJ54" s="218"/>
      <c r="BK54" s="218"/>
      <c r="BL54" s="216"/>
      <c r="BM54" s="89"/>
      <c r="BN54" s="90"/>
      <c r="BO54" s="88"/>
      <c r="BP54" s="89"/>
      <c r="BQ54" s="89"/>
      <c r="BR54" s="89"/>
      <c r="BS54" s="89"/>
      <c r="BT54" s="89"/>
      <c r="BU54" s="89"/>
      <c r="BV54" s="89"/>
      <c r="BW54" s="89"/>
    </row>
    <row r="55" ht="26.25" customHeight="1">
      <c r="A55" s="88"/>
      <c r="B55" s="89"/>
      <c r="C55" s="478"/>
      <c r="D55" s="491"/>
      <c r="E55" s="480"/>
      <c r="F55" s="212"/>
      <c r="G55" s="212"/>
      <c r="H55" s="212"/>
      <c r="I55" s="212"/>
      <c r="J55" s="210"/>
      <c r="K55" s="89"/>
      <c r="L55" s="422"/>
      <c r="M55" s="491"/>
      <c r="N55" s="480"/>
      <c r="O55" s="212"/>
      <c r="P55" s="212"/>
      <c r="Q55" s="212"/>
      <c r="R55" s="212"/>
      <c r="S55" s="210"/>
      <c r="T55" s="89"/>
      <c r="U55" s="422"/>
      <c r="V55" s="491"/>
      <c r="W55" s="480"/>
      <c r="X55" s="212"/>
      <c r="Y55" s="212"/>
      <c r="Z55" s="212"/>
      <c r="AA55" s="212"/>
      <c r="AB55" s="210"/>
      <c r="AC55" s="89"/>
      <c r="AD55" s="422"/>
      <c r="AE55" s="491"/>
      <c r="AF55" s="492"/>
      <c r="AG55" s="225"/>
      <c r="AH55" s="225"/>
      <c r="AI55" s="225"/>
      <c r="AJ55" s="225"/>
      <c r="AK55" s="222"/>
      <c r="AL55" s="89"/>
      <c r="AM55" s="422"/>
      <c r="AN55" s="491"/>
      <c r="AO55" s="492"/>
      <c r="AP55" s="225"/>
      <c r="AQ55" s="225"/>
      <c r="AR55" s="225"/>
      <c r="AS55" s="225"/>
      <c r="AT55" s="222"/>
      <c r="AU55" s="89"/>
      <c r="AV55" s="422"/>
      <c r="AW55" s="493"/>
      <c r="AX55" s="494"/>
      <c r="AY55" s="225"/>
      <c r="AZ55" s="225"/>
      <c r="BA55" s="225"/>
      <c r="BB55" s="225"/>
      <c r="BC55" s="222"/>
      <c r="BD55" s="89"/>
      <c r="BE55" s="422"/>
      <c r="BF55" s="491"/>
      <c r="BG55" s="492"/>
      <c r="BH55" s="225"/>
      <c r="BI55" s="225"/>
      <c r="BJ55" s="225"/>
      <c r="BK55" s="225"/>
      <c r="BL55" s="222"/>
      <c r="BM55" s="89"/>
      <c r="BN55" s="90"/>
      <c r="BO55" s="88"/>
      <c r="BP55" s="89"/>
      <c r="BQ55" s="89"/>
      <c r="BR55" s="89"/>
      <c r="BS55" s="89"/>
      <c r="BT55" s="89"/>
      <c r="BU55" s="89"/>
      <c r="BV55" s="89"/>
      <c r="BW55" s="89"/>
    </row>
    <row r="56" ht="26.25" customHeight="1">
      <c r="A56" s="88"/>
      <c r="B56" s="89"/>
      <c r="C56" s="478"/>
      <c r="D56" s="484"/>
      <c r="E56" s="485"/>
      <c r="F56" s="486"/>
      <c r="G56" s="486"/>
      <c r="H56" s="486"/>
      <c r="I56" s="486"/>
      <c r="J56" s="487"/>
      <c r="K56" s="89"/>
      <c r="L56" s="422"/>
      <c r="M56" s="484"/>
      <c r="N56" s="485"/>
      <c r="O56" s="486"/>
      <c r="P56" s="486"/>
      <c r="Q56" s="486"/>
      <c r="R56" s="486"/>
      <c r="S56" s="487"/>
      <c r="T56" s="89"/>
      <c r="U56" s="422"/>
      <c r="V56" s="484"/>
      <c r="W56" s="485"/>
      <c r="X56" s="486"/>
      <c r="Y56" s="486"/>
      <c r="Z56" s="486"/>
      <c r="AA56" s="486"/>
      <c r="AB56" s="487"/>
      <c r="AC56" s="89"/>
      <c r="AD56" s="422"/>
      <c r="AE56" s="484"/>
      <c r="AF56" s="488"/>
      <c r="AG56" s="218"/>
      <c r="AH56" s="218"/>
      <c r="AI56" s="218"/>
      <c r="AJ56" s="218"/>
      <c r="AK56" s="216"/>
      <c r="AL56" s="89"/>
      <c r="AM56" s="422"/>
      <c r="AN56" s="495"/>
      <c r="AO56" s="488"/>
      <c r="AP56" s="218"/>
      <c r="AQ56" s="218"/>
      <c r="AR56" s="218"/>
      <c r="AS56" s="218"/>
      <c r="AT56" s="216"/>
      <c r="AU56" s="89"/>
      <c r="AV56" s="422"/>
      <c r="AW56" s="489"/>
      <c r="AX56" s="490"/>
      <c r="AY56" s="218"/>
      <c r="AZ56" s="218"/>
      <c r="BA56" s="218"/>
      <c r="BB56" s="218"/>
      <c r="BC56" s="216"/>
      <c r="BD56" s="89"/>
      <c r="BE56" s="422"/>
      <c r="BF56" s="484"/>
      <c r="BG56" s="488"/>
      <c r="BH56" s="218"/>
      <c r="BI56" s="218"/>
      <c r="BJ56" s="218"/>
      <c r="BK56" s="218"/>
      <c r="BL56" s="216"/>
      <c r="BM56" s="89"/>
      <c r="BN56" s="90"/>
      <c r="BO56" s="88"/>
      <c r="BP56" s="89"/>
      <c r="BQ56" s="89"/>
      <c r="BR56" s="89"/>
      <c r="BS56" s="89"/>
      <c r="BT56" s="89"/>
      <c r="BU56" s="89"/>
      <c r="BV56" s="89"/>
      <c r="BW56" s="89"/>
    </row>
    <row r="57" ht="26.25" customHeight="1">
      <c r="A57" s="88"/>
      <c r="B57" s="89"/>
      <c r="C57" s="478"/>
      <c r="D57" s="491"/>
      <c r="E57" s="480"/>
      <c r="F57" s="212"/>
      <c r="G57" s="212"/>
      <c r="H57" s="212"/>
      <c r="I57" s="212"/>
      <c r="J57" s="210"/>
      <c r="K57" s="89"/>
      <c r="L57" s="422"/>
      <c r="M57" s="491"/>
      <c r="N57" s="480"/>
      <c r="O57" s="212"/>
      <c r="P57" s="212"/>
      <c r="Q57" s="212"/>
      <c r="R57" s="212"/>
      <c r="S57" s="210"/>
      <c r="T57" s="89"/>
      <c r="U57" s="422"/>
      <c r="V57" s="491"/>
      <c r="W57" s="480"/>
      <c r="X57" s="212"/>
      <c r="Y57" s="212"/>
      <c r="Z57" s="212"/>
      <c r="AA57" s="212"/>
      <c r="AB57" s="210"/>
      <c r="AC57" s="89"/>
      <c r="AD57" s="422"/>
      <c r="AE57" s="491"/>
      <c r="AF57" s="492"/>
      <c r="AG57" s="225"/>
      <c r="AH57" s="225"/>
      <c r="AI57" s="225"/>
      <c r="AJ57" s="225"/>
      <c r="AK57" s="222"/>
      <c r="AL57" s="89"/>
      <c r="AM57" s="422"/>
      <c r="AN57" s="496"/>
      <c r="AO57" s="492"/>
      <c r="AP57" s="225"/>
      <c r="AQ57" s="225"/>
      <c r="AR57" s="225"/>
      <c r="AS57" s="225"/>
      <c r="AT57" s="222"/>
      <c r="AU57" s="89"/>
      <c r="AV57" s="422"/>
      <c r="AW57" s="493"/>
      <c r="AX57" s="494"/>
      <c r="AY57" s="225"/>
      <c r="AZ57" s="225"/>
      <c r="BA57" s="225"/>
      <c r="BB57" s="225"/>
      <c r="BC57" s="222"/>
      <c r="BD57" s="89"/>
      <c r="BE57" s="422"/>
      <c r="BF57" s="491"/>
      <c r="BG57" s="492"/>
      <c r="BH57" s="225"/>
      <c r="BI57" s="225"/>
      <c r="BJ57" s="225"/>
      <c r="BK57" s="225"/>
      <c r="BL57" s="222"/>
      <c r="BM57" s="89"/>
      <c r="BN57" s="90"/>
      <c r="BO57" s="88"/>
      <c r="BP57" s="89"/>
      <c r="BQ57" s="89"/>
      <c r="BR57" s="89"/>
      <c r="BS57" s="89"/>
      <c r="BT57" s="89"/>
      <c r="BU57" s="89"/>
      <c r="BV57" s="89"/>
      <c r="BW57" s="89"/>
    </row>
    <row r="58" ht="26.25" customHeight="1">
      <c r="A58" s="88"/>
      <c r="B58" s="89"/>
      <c r="C58" s="478"/>
      <c r="D58" s="484"/>
      <c r="E58" s="485"/>
      <c r="F58" s="486"/>
      <c r="G58" s="486"/>
      <c r="H58" s="486"/>
      <c r="I58" s="486"/>
      <c r="J58" s="487"/>
      <c r="K58" s="89"/>
      <c r="L58" s="422"/>
      <c r="M58" s="484"/>
      <c r="N58" s="485"/>
      <c r="O58" s="486"/>
      <c r="P58" s="486"/>
      <c r="Q58" s="486"/>
      <c r="R58" s="486"/>
      <c r="S58" s="487"/>
      <c r="T58" s="89"/>
      <c r="U58" s="422"/>
      <c r="V58" s="484"/>
      <c r="W58" s="485"/>
      <c r="X58" s="486"/>
      <c r="Y58" s="486"/>
      <c r="Z58" s="486"/>
      <c r="AA58" s="486"/>
      <c r="AB58" s="487"/>
      <c r="AC58" s="89"/>
      <c r="AD58" s="422"/>
      <c r="AE58" s="484"/>
      <c r="AF58" s="488"/>
      <c r="AG58" s="218"/>
      <c r="AH58" s="218"/>
      <c r="AI58" s="218"/>
      <c r="AJ58" s="218"/>
      <c r="AK58" s="216"/>
      <c r="AL58" s="89"/>
      <c r="AM58" s="422"/>
      <c r="AN58" s="495"/>
      <c r="AO58" s="488"/>
      <c r="AP58" s="218"/>
      <c r="AQ58" s="218"/>
      <c r="AR58" s="218"/>
      <c r="AS58" s="218"/>
      <c r="AT58" s="216"/>
      <c r="AU58" s="89"/>
      <c r="AV58" s="422"/>
      <c r="AW58" s="489"/>
      <c r="AX58" s="490"/>
      <c r="AY58" s="218"/>
      <c r="AZ58" s="218"/>
      <c r="BA58" s="218"/>
      <c r="BB58" s="218"/>
      <c r="BC58" s="216"/>
      <c r="BD58" s="89"/>
      <c r="BE58" s="422"/>
      <c r="BF58" s="484"/>
      <c r="BG58" s="488"/>
      <c r="BH58" s="218"/>
      <c r="BI58" s="218"/>
      <c r="BJ58" s="218"/>
      <c r="BK58" s="218"/>
      <c r="BL58" s="216"/>
      <c r="BM58" s="89"/>
      <c r="BN58" s="90"/>
      <c r="BO58" s="88"/>
      <c r="BP58" s="89"/>
      <c r="BQ58" s="89"/>
      <c r="BR58" s="89"/>
      <c r="BS58" s="89"/>
      <c r="BT58" s="89"/>
      <c r="BU58" s="89"/>
      <c r="BV58" s="89"/>
      <c r="BW58" s="89"/>
    </row>
    <row r="59" ht="26.25" customHeight="1">
      <c r="A59" s="88"/>
      <c r="B59" s="89"/>
      <c r="C59" s="497"/>
      <c r="D59" s="498"/>
      <c r="E59" s="499"/>
      <c r="F59" s="402"/>
      <c r="G59" s="402"/>
      <c r="H59" s="402"/>
      <c r="I59" s="402"/>
      <c r="J59" s="253"/>
      <c r="K59" s="89"/>
      <c r="L59" s="464"/>
      <c r="M59" s="498"/>
      <c r="N59" s="499"/>
      <c r="O59" s="402"/>
      <c r="P59" s="402"/>
      <c r="Q59" s="402"/>
      <c r="R59" s="402"/>
      <c r="S59" s="253"/>
      <c r="T59" s="89"/>
      <c r="U59" s="464"/>
      <c r="V59" s="498"/>
      <c r="W59" s="499"/>
      <c r="X59" s="402"/>
      <c r="Y59" s="402"/>
      <c r="Z59" s="402"/>
      <c r="AA59" s="402"/>
      <c r="AB59" s="253"/>
      <c r="AC59" s="89"/>
      <c r="AD59" s="464"/>
      <c r="AE59" s="498"/>
      <c r="AF59" s="500"/>
      <c r="AG59" s="501"/>
      <c r="AH59" s="501"/>
      <c r="AI59" s="501"/>
      <c r="AJ59" s="501"/>
      <c r="AK59" s="502"/>
      <c r="AL59" s="89"/>
      <c r="AM59" s="464"/>
      <c r="AN59" s="503"/>
      <c r="AO59" s="500"/>
      <c r="AP59" s="501"/>
      <c r="AQ59" s="501"/>
      <c r="AR59" s="501"/>
      <c r="AS59" s="501"/>
      <c r="AT59" s="502"/>
      <c r="AU59" s="89"/>
      <c r="AV59" s="464"/>
      <c r="AW59" s="504"/>
      <c r="AX59" s="505"/>
      <c r="AY59" s="501"/>
      <c r="AZ59" s="501"/>
      <c r="BA59" s="501"/>
      <c r="BB59" s="501"/>
      <c r="BC59" s="502"/>
      <c r="BD59" s="89"/>
      <c r="BE59" s="464"/>
      <c r="BF59" s="498"/>
      <c r="BG59" s="500"/>
      <c r="BH59" s="501"/>
      <c r="BI59" s="501"/>
      <c r="BJ59" s="501"/>
      <c r="BK59" s="501"/>
      <c r="BL59" s="502"/>
      <c r="BM59" s="89"/>
      <c r="BN59" s="90"/>
      <c r="BO59" s="88"/>
      <c r="BP59" s="89"/>
      <c r="BQ59" s="89"/>
      <c r="BR59" s="89"/>
      <c r="BS59" s="89"/>
      <c r="BT59" s="89"/>
      <c r="BU59" s="89"/>
      <c r="BV59" s="89"/>
      <c r="BW59" s="89"/>
    </row>
    <row r="60" ht="26.25" customHeight="1">
      <c r="A60" s="88"/>
      <c r="B60" s="89"/>
      <c r="C60" s="340"/>
      <c r="D60" s="340"/>
      <c r="E60" s="341"/>
      <c r="F60" s="342"/>
      <c r="G60" s="89"/>
      <c r="H60" s="89"/>
      <c r="I60" s="89"/>
      <c r="J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340"/>
      <c r="Y60" s="341"/>
      <c r="Z60" s="342"/>
      <c r="AA60" s="342"/>
      <c r="AB60" s="342"/>
      <c r="AC60" s="342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342"/>
      <c r="AY60" s="89"/>
      <c r="AZ60" s="89"/>
      <c r="BA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90"/>
      <c r="BO60" s="88"/>
      <c r="BP60" s="89"/>
      <c r="BQ60" s="89"/>
      <c r="BR60" s="89"/>
      <c r="BS60" s="89"/>
      <c r="BT60" s="89"/>
      <c r="BU60" s="89"/>
      <c r="BV60" s="89"/>
      <c r="BW60" s="89"/>
    </row>
    <row r="61" ht="3.75" customHeight="1">
      <c r="A61" s="88"/>
      <c r="B61" s="90" t="s">
        <v>188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88"/>
      <c r="BP61" s="89"/>
      <c r="BQ61" s="89"/>
      <c r="BR61" s="89"/>
      <c r="BS61" s="89"/>
      <c r="BT61" s="89"/>
      <c r="BU61" s="89"/>
      <c r="BV61" s="89"/>
      <c r="BW61" s="89"/>
    </row>
    <row r="62" ht="37.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9"/>
      <c r="BQ62" s="89"/>
      <c r="BR62" s="89"/>
      <c r="BS62" s="89"/>
      <c r="BT62" s="89"/>
      <c r="BU62" s="89"/>
      <c r="BV62" s="89"/>
      <c r="BW62" s="89"/>
    </row>
  </sheetData>
  <mergeCells count="220">
    <mergeCell ref="BE5:BE34"/>
    <mergeCell ref="BF6:BF11"/>
    <mergeCell ref="BF12:BF17"/>
    <mergeCell ref="BF18:BF23"/>
    <mergeCell ref="BF24:BF29"/>
    <mergeCell ref="BF30:BF34"/>
    <mergeCell ref="AW6:AW11"/>
    <mergeCell ref="AW24:AW29"/>
    <mergeCell ref="M24:M29"/>
    <mergeCell ref="M30:M34"/>
    <mergeCell ref="AD5:AD34"/>
    <mergeCell ref="AE30:AE34"/>
    <mergeCell ref="AV5:AV34"/>
    <mergeCell ref="AW30:AW34"/>
    <mergeCell ref="C3:BL3"/>
    <mergeCell ref="L5:L34"/>
    <mergeCell ref="M6:M11"/>
    <mergeCell ref="AN24:AN29"/>
    <mergeCell ref="D30:D34"/>
    <mergeCell ref="V30:V34"/>
    <mergeCell ref="AN30:AN34"/>
    <mergeCell ref="AX36:BC36"/>
    <mergeCell ref="BG36:BL36"/>
    <mergeCell ref="BG37:BL37"/>
    <mergeCell ref="BG38:BL38"/>
    <mergeCell ref="BG39:BL39"/>
    <mergeCell ref="BG40:BL40"/>
    <mergeCell ref="BG41:BL41"/>
    <mergeCell ref="AO51:AT51"/>
    <mergeCell ref="AO52:AT52"/>
    <mergeCell ref="AO43:AT43"/>
    <mergeCell ref="AO44:AT44"/>
    <mergeCell ref="AO46:AT46"/>
    <mergeCell ref="AO47:AT47"/>
    <mergeCell ref="AO48:AT48"/>
    <mergeCell ref="AO49:AT49"/>
    <mergeCell ref="AO50:AT50"/>
    <mergeCell ref="W50:AB50"/>
    <mergeCell ref="AF50:AK50"/>
    <mergeCell ref="N51:S51"/>
    <mergeCell ref="W51:AB51"/>
    <mergeCell ref="AF51:AK51"/>
    <mergeCell ref="AX51:BC51"/>
    <mergeCell ref="BG51:BL51"/>
    <mergeCell ref="AX52:BC52"/>
    <mergeCell ref="AX53:BC53"/>
    <mergeCell ref="AX54:BC54"/>
    <mergeCell ref="BG54:BL54"/>
    <mergeCell ref="AX55:BC55"/>
    <mergeCell ref="BG55:BL55"/>
    <mergeCell ref="AX56:BC56"/>
    <mergeCell ref="BG56:BL56"/>
    <mergeCell ref="E51:J51"/>
    <mergeCell ref="E52:J52"/>
    <mergeCell ref="W52:AB52"/>
    <mergeCell ref="BG52:BL52"/>
    <mergeCell ref="E53:J53"/>
    <mergeCell ref="W53:AB53"/>
    <mergeCell ref="AO53:AT53"/>
    <mergeCell ref="BG53:BL53"/>
    <mergeCell ref="AF56:AK56"/>
    <mergeCell ref="AF57:AK57"/>
    <mergeCell ref="AX57:BC57"/>
    <mergeCell ref="BG57:BL57"/>
    <mergeCell ref="AX58:BC58"/>
    <mergeCell ref="BG58:BL58"/>
    <mergeCell ref="AX59:BC59"/>
    <mergeCell ref="BG59:BL59"/>
    <mergeCell ref="AF52:AK52"/>
    <mergeCell ref="AF53:AK53"/>
    <mergeCell ref="AF54:AK54"/>
    <mergeCell ref="AO54:AT54"/>
    <mergeCell ref="AF55:AK55"/>
    <mergeCell ref="AO55:AT55"/>
    <mergeCell ref="AO56:AT56"/>
    <mergeCell ref="AO57:AT57"/>
    <mergeCell ref="N52:S52"/>
    <mergeCell ref="N53:S53"/>
    <mergeCell ref="E54:J54"/>
    <mergeCell ref="N54:S54"/>
    <mergeCell ref="W54:AB54"/>
    <mergeCell ref="N55:S55"/>
    <mergeCell ref="W55:AB55"/>
    <mergeCell ref="E55:J55"/>
    <mergeCell ref="E56:J56"/>
    <mergeCell ref="N56:S56"/>
    <mergeCell ref="W56:AB56"/>
    <mergeCell ref="E57:J57"/>
    <mergeCell ref="W57:AB57"/>
    <mergeCell ref="E58:J58"/>
    <mergeCell ref="C5:C34"/>
    <mergeCell ref="D6:D11"/>
    <mergeCell ref="D12:D17"/>
    <mergeCell ref="D18:D23"/>
    <mergeCell ref="D24:D29"/>
    <mergeCell ref="C36:C59"/>
    <mergeCell ref="AM5:AM34"/>
    <mergeCell ref="AN6:AN11"/>
    <mergeCell ref="AN12:AN17"/>
    <mergeCell ref="AN18:AN23"/>
    <mergeCell ref="AM36:AM59"/>
    <mergeCell ref="AE6:AE11"/>
    <mergeCell ref="AE12:AE17"/>
    <mergeCell ref="AD36:AD59"/>
    <mergeCell ref="AE18:AE23"/>
    <mergeCell ref="AE24:AE29"/>
    <mergeCell ref="W36:AB36"/>
    <mergeCell ref="AF36:AK36"/>
    <mergeCell ref="AO36:AT36"/>
    <mergeCell ref="W37:AB37"/>
    <mergeCell ref="AF37:AK37"/>
    <mergeCell ref="AO37:AT37"/>
    <mergeCell ref="N37:S37"/>
    <mergeCell ref="N38:S38"/>
    <mergeCell ref="W38:AB38"/>
    <mergeCell ref="AF38:AK38"/>
    <mergeCell ref="AO38:AT38"/>
    <mergeCell ref="AF39:AK39"/>
    <mergeCell ref="AO39:AT39"/>
    <mergeCell ref="N57:S57"/>
    <mergeCell ref="N58:S58"/>
    <mergeCell ref="E59:J59"/>
    <mergeCell ref="N59:S59"/>
    <mergeCell ref="W58:AB58"/>
    <mergeCell ref="AF58:AK58"/>
    <mergeCell ref="AO58:AT58"/>
    <mergeCell ref="W59:AB59"/>
    <mergeCell ref="AF59:AK59"/>
    <mergeCell ref="AO59:AT59"/>
    <mergeCell ref="N39:S39"/>
    <mergeCell ref="N40:S40"/>
    <mergeCell ref="N41:S41"/>
    <mergeCell ref="N42:S42"/>
    <mergeCell ref="N43:S43"/>
    <mergeCell ref="N44:S44"/>
    <mergeCell ref="N45:S45"/>
    <mergeCell ref="N46:S46"/>
    <mergeCell ref="N47:S47"/>
    <mergeCell ref="N48:S48"/>
    <mergeCell ref="N49:S49"/>
    <mergeCell ref="N50:S50"/>
    <mergeCell ref="U5:U34"/>
    <mergeCell ref="V6:V11"/>
    <mergeCell ref="V12:V17"/>
    <mergeCell ref="V18:V23"/>
    <mergeCell ref="V24:V29"/>
    <mergeCell ref="N36:S36"/>
    <mergeCell ref="U36:U59"/>
    <mergeCell ref="E40:J40"/>
    <mergeCell ref="E41:J41"/>
    <mergeCell ref="E42:J42"/>
    <mergeCell ref="E43:J43"/>
    <mergeCell ref="E44:J44"/>
    <mergeCell ref="E45:J45"/>
    <mergeCell ref="E46:J46"/>
    <mergeCell ref="E47:J47"/>
    <mergeCell ref="E48:J48"/>
    <mergeCell ref="E49:J49"/>
    <mergeCell ref="L36:L59"/>
    <mergeCell ref="J60:K60"/>
    <mergeCell ref="M12:M17"/>
    <mergeCell ref="M18:M23"/>
    <mergeCell ref="E36:J36"/>
    <mergeCell ref="E37:J37"/>
    <mergeCell ref="E38:J38"/>
    <mergeCell ref="E39:J39"/>
    <mergeCell ref="E50:J50"/>
    <mergeCell ref="AF41:AK41"/>
    <mergeCell ref="AF42:AK42"/>
    <mergeCell ref="W39:AB39"/>
    <mergeCell ref="W40:AB40"/>
    <mergeCell ref="AF40:AK40"/>
    <mergeCell ref="AO40:AT40"/>
    <mergeCell ref="W41:AB41"/>
    <mergeCell ref="AO41:AT41"/>
    <mergeCell ref="W42:AB42"/>
    <mergeCell ref="AO42:AT42"/>
    <mergeCell ref="AX42:BC42"/>
    <mergeCell ref="AX44:BC44"/>
    <mergeCell ref="AX45:BC45"/>
    <mergeCell ref="AX46:BC46"/>
    <mergeCell ref="AX47:BC47"/>
    <mergeCell ref="AX48:BC48"/>
    <mergeCell ref="AX49:BC49"/>
    <mergeCell ref="AX50:BC50"/>
    <mergeCell ref="AW12:AW17"/>
    <mergeCell ref="AW18:AW23"/>
    <mergeCell ref="AV36:AV59"/>
    <mergeCell ref="BE36:BE59"/>
    <mergeCell ref="AX37:BC37"/>
    <mergeCell ref="AX38:BC38"/>
    <mergeCell ref="AX39:BC39"/>
    <mergeCell ref="BA60:BB60"/>
    <mergeCell ref="AF44:AK44"/>
    <mergeCell ref="AF45:AK45"/>
    <mergeCell ref="AX40:BC40"/>
    <mergeCell ref="AX41:BC41"/>
    <mergeCell ref="W43:AB43"/>
    <mergeCell ref="AF43:AK43"/>
    <mergeCell ref="AX43:BC43"/>
    <mergeCell ref="W44:AB44"/>
    <mergeCell ref="AO45:AT45"/>
    <mergeCell ref="AF48:AK48"/>
    <mergeCell ref="AF49:AK49"/>
    <mergeCell ref="W45:AB45"/>
    <mergeCell ref="W46:AB46"/>
    <mergeCell ref="AF46:AK46"/>
    <mergeCell ref="W47:AB47"/>
    <mergeCell ref="AF47:AK47"/>
    <mergeCell ref="W48:AB48"/>
    <mergeCell ref="W49:AB49"/>
    <mergeCell ref="BG49:BL49"/>
    <mergeCell ref="BG50:BL50"/>
    <mergeCell ref="BG42:BL42"/>
    <mergeCell ref="BG43:BL43"/>
    <mergeCell ref="BG44:BL44"/>
    <mergeCell ref="BG45:BL45"/>
    <mergeCell ref="BG46:BL46"/>
    <mergeCell ref="BG47:BL47"/>
    <mergeCell ref="BG48:BL48"/>
  </mergeCell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8"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4.0"/>
    <col customWidth="1" min="4" max="4" width="35.13"/>
    <col customWidth="1" min="5" max="5" width="4.0"/>
    <col customWidth="1" min="6" max="6" width="35.13"/>
    <col customWidth="1" min="7" max="7" width="4.0"/>
    <col customWidth="1" min="8" max="8" width="35.13"/>
    <col customWidth="1" min="9" max="9" width="1.38"/>
    <col customWidth="1" min="10" max="23" width="4.0"/>
    <col customWidth="1" min="24" max="24" width="3.25"/>
    <col customWidth="1" min="25" max="25" width="0.75"/>
    <col customWidth="1" min="26" max="26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ht="26.25" customHeight="1">
      <c r="A2" s="88"/>
      <c r="B2" s="89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89"/>
      <c r="Y2" s="90"/>
      <c r="Z2" s="88"/>
    </row>
    <row r="3" ht="86.25" customHeight="1">
      <c r="A3" s="88"/>
      <c r="B3" s="89"/>
      <c r="C3" s="506" t="s">
        <v>189</v>
      </c>
      <c r="G3" s="507" t="s">
        <v>190</v>
      </c>
      <c r="X3" s="404"/>
      <c r="Y3" s="406"/>
      <c r="Z3" s="88"/>
    </row>
    <row r="4" ht="11.25" customHeight="1">
      <c r="A4" s="88"/>
      <c r="B4" s="89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404"/>
      <c r="Y4" s="406"/>
      <c r="Z4" s="88"/>
    </row>
    <row r="5" ht="30.0" customHeight="1">
      <c r="A5" s="88"/>
      <c r="B5" s="89"/>
      <c r="C5" s="91" t="s">
        <v>191</v>
      </c>
      <c r="D5" s="72"/>
      <c r="E5" s="72"/>
      <c r="F5" s="72"/>
      <c r="G5" s="72"/>
      <c r="H5" s="92"/>
      <c r="I5" s="89"/>
      <c r="J5" s="68" t="s">
        <v>192</v>
      </c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23"/>
      <c r="X5" s="404"/>
      <c r="Y5" s="406"/>
      <c r="Z5" s="88"/>
    </row>
    <row r="6" ht="26.25" customHeight="1">
      <c r="A6" s="88"/>
      <c r="B6" s="89"/>
      <c r="C6" s="473" t="s">
        <v>193</v>
      </c>
      <c r="D6" s="508"/>
      <c r="E6" s="473" t="s">
        <v>194</v>
      </c>
      <c r="F6" s="23"/>
      <c r="G6" s="509" t="s">
        <v>195</v>
      </c>
      <c r="H6" s="23"/>
      <c r="I6" s="89"/>
      <c r="J6" s="470" t="s">
        <v>174</v>
      </c>
      <c r="K6" s="69"/>
      <c r="L6" s="510"/>
      <c r="M6" s="511" t="s">
        <v>196</v>
      </c>
      <c r="N6" s="69"/>
      <c r="O6" s="69"/>
      <c r="P6" s="69"/>
      <c r="Q6" s="69"/>
      <c r="R6" s="69"/>
      <c r="S6" s="69"/>
      <c r="T6" s="69"/>
      <c r="U6" s="69"/>
      <c r="V6" s="69"/>
      <c r="W6" s="23"/>
      <c r="X6" s="89"/>
      <c r="Y6" s="90"/>
      <c r="Z6" s="88"/>
    </row>
    <row r="7" ht="26.25" customHeight="1">
      <c r="A7" s="88"/>
      <c r="B7" s="89"/>
      <c r="C7" s="512" t="b">
        <v>0</v>
      </c>
      <c r="D7" s="513" t="s">
        <v>197</v>
      </c>
      <c r="E7" s="512" t="b">
        <v>0</v>
      </c>
      <c r="F7" s="514" t="s">
        <v>183</v>
      </c>
      <c r="G7" s="515" t="b">
        <v>0</v>
      </c>
      <c r="H7" s="514"/>
      <c r="I7" s="516"/>
      <c r="J7" s="517">
        <f>IFERROR(__xludf.DUMMYFUNCTION("IFERROR(FILTER({'Weekly Meal Planner'!D37:D59; 'Weekly Meal Planner'!M37:M59; 'Weekly Meal Planner'!V37:V59; 'Weekly Meal Planner'!AE37:AE59; 'Weekly Meal Planner'!AN37:AN59; 'Weekly Meal Planner'!AW37:AW59; 'Weekly Meal Planner'!BF37:BF59}, LEN({'Weekly "&amp;"Meal Planner'!D37:D59; 'Weekly Meal Planner'!M37:M59; 'Weekly Meal Planner'!V37:V59; 'Weekly Meal Planner'!AE37:AE59; 'Weekly Meal Planner'!AN37:AN59; 'Weekly Meal Planner'!AW37:AW59; 'Weekly Meal Planner'!BF37:BF59})), """")"),1.0)</f>
        <v>1</v>
      </c>
      <c r="K7" s="212"/>
      <c r="L7" s="163"/>
      <c r="M7" s="518" t="str">
        <f>IFERROR(__xludf.DUMMYFUNCTION("IFERROR(FILTER({'Weekly Meal Planner'!E37:E59; 'Weekly Meal Planner'!N37:N59; 'Weekly Meal Planner'!W37:W59; 'Weekly Meal Planner'!AF37:AF59; 'Weekly Meal Planner'!AO37:AO59; 'Weekly Meal Planner'!AX37:AX59; 'Weekly Meal Planner'!BG37:BG59}, LEN({'Weekly "&amp;"Meal Planner'!E37:E59; 'Weekly Meal Planner'!N37:N59; 'Weekly Meal Planner'!W37:W59; 'Weekly Meal Planner'!AF37:AF59; 'Weekly Meal Planner'!AO37:AO59; 'Weekly Meal Planner'!AX37:AX59; 'Weekly Meal Planner'!BG37:BG59})), """")"),"Spinach ")</f>
        <v>Spinach </v>
      </c>
      <c r="N7" s="212"/>
      <c r="O7" s="212"/>
      <c r="P7" s="212"/>
      <c r="Q7" s="212"/>
      <c r="R7" s="212"/>
      <c r="S7" s="212"/>
      <c r="T7" s="212"/>
      <c r="U7" s="212"/>
      <c r="V7" s="212"/>
      <c r="W7" s="210"/>
      <c r="X7" s="89"/>
      <c r="Y7" s="90"/>
      <c r="Z7" s="88"/>
    </row>
    <row r="8" ht="26.25" customHeight="1">
      <c r="A8" s="88"/>
      <c r="B8" s="89"/>
      <c r="C8" s="519" t="b">
        <v>0</v>
      </c>
      <c r="D8" s="520" t="s">
        <v>186</v>
      </c>
      <c r="E8" s="519" t="b">
        <v>0</v>
      </c>
      <c r="F8" s="521" t="s">
        <v>198</v>
      </c>
      <c r="G8" s="522" t="b">
        <v>0</v>
      </c>
      <c r="H8" s="521"/>
      <c r="I8" s="516"/>
      <c r="J8" s="523">
        <f>IFERROR(__xludf.DUMMYFUNCTION("""COMPUTED_VALUE"""),2.0)</f>
        <v>2</v>
      </c>
      <c r="K8" s="218"/>
      <c r="L8" s="107"/>
      <c r="M8" s="524" t="str">
        <f>IFERROR(__xludf.DUMMYFUNCTION("""COMPUTED_VALUE"""),"Chicken breast")</f>
        <v>Chicken breast</v>
      </c>
      <c r="N8" s="218"/>
      <c r="O8" s="218"/>
      <c r="P8" s="218"/>
      <c r="Q8" s="218"/>
      <c r="R8" s="218"/>
      <c r="S8" s="218"/>
      <c r="T8" s="218"/>
      <c r="U8" s="218"/>
      <c r="V8" s="218"/>
      <c r="W8" s="216"/>
      <c r="X8" s="89"/>
      <c r="Y8" s="90"/>
      <c r="Z8" s="88"/>
    </row>
    <row r="9" ht="26.25" customHeight="1">
      <c r="A9" s="88"/>
      <c r="B9" s="89"/>
      <c r="C9" s="525" t="b">
        <v>0</v>
      </c>
      <c r="D9" s="526" t="s">
        <v>199</v>
      </c>
      <c r="E9" s="525" t="b">
        <v>0</v>
      </c>
      <c r="F9" s="527"/>
      <c r="G9" s="528" t="b">
        <v>0</v>
      </c>
      <c r="H9" s="527"/>
      <c r="I9" s="516"/>
      <c r="J9" s="529">
        <f>IFERROR(__xludf.DUMMYFUNCTION("""COMPUTED_VALUE"""),12.0)</f>
        <v>12</v>
      </c>
      <c r="K9" s="225"/>
      <c r="L9" s="115"/>
      <c r="M9" s="530" t="str">
        <f>IFERROR(__xludf.DUMMYFUNCTION("""COMPUTED_VALUE"""),"Eggs")</f>
        <v>Eggs</v>
      </c>
      <c r="N9" s="225"/>
      <c r="O9" s="225"/>
      <c r="P9" s="225"/>
      <c r="Q9" s="225"/>
      <c r="R9" s="225"/>
      <c r="S9" s="225"/>
      <c r="T9" s="225"/>
      <c r="U9" s="225"/>
      <c r="V9" s="225"/>
      <c r="W9" s="222"/>
      <c r="X9" s="89"/>
      <c r="Y9" s="90"/>
      <c r="Z9" s="88"/>
    </row>
    <row r="10" ht="26.25" customHeight="1">
      <c r="A10" s="88"/>
      <c r="B10" s="89"/>
      <c r="C10" s="519" t="b">
        <v>0</v>
      </c>
      <c r="D10" s="520" t="s">
        <v>187</v>
      </c>
      <c r="E10" s="519" t="b">
        <v>0</v>
      </c>
      <c r="F10" s="521"/>
      <c r="G10" s="522" t="b">
        <v>0</v>
      </c>
      <c r="H10" s="521"/>
      <c r="I10" s="516"/>
      <c r="J10" s="523">
        <f>IFERROR(__xludf.DUMMYFUNCTION("""COMPUTED_VALUE"""),3.0)</f>
        <v>3</v>
      </c>
      <c r="K10" s="218"/>
      <c r="L10" s="107"/>
      <c r="M10" s="524" t="str">
        <f>IFERROR(__xludf.DUMMYFUNCTION("""COMPUTED_VALUE"""),"Carrots")</f>
        <v>Carrots</v>
      </c>
      <c r="N10" s="218"/>
      <c r="O10" s="218"/>
      <c r="P10" s="218"/>
      <c r="Q10" s="218"/>
      <c r="R10" s="218"/>
      <c r="S10" s="218"/>
      <c r="T10" s="218"/>
      <c r="U10" s="218"/>
      <c r="V10" s="218"/>
      <c r="W10" s="216"/>
      <c r="X10" s="89"/>
      <c r="Y10" s="90"/>
      <c r="Z10" s="88"/>
    </row>
    <row r="11" ht="26.25" customHeight="1">
      <c r="A11" s="88"/>
      <c r="B11" s="89"/>
      <c r="C11" s="525" t="b">
        <v>0</v>
      </c>
      <c r="D11" s="526" t="s">
        <v>200</v>
      </c>
      <c r="E11" s="525" t="b">
        <v>0</v>
      </c>
      <c r="F11" s="531"/>
      <c r="G11" s="532" t="b">
        <v>0</v>
      </c>
      <c r="H11" s="527"/>
      <c r="I11" s="516"/>
      <c r="J11" s="529">
        <f>IFERROR(__xludf.DUMMYFUNCTION("""COMPUTED_VALUE"""),4.0)</f>
        <v>4</v>
      </c>
      <c r="K11" s="225"/>
      <c r="L11" s="115"/>
      <c r="M11" s="530" t="str">
        <f>IFERROR(__xludf.DUMMYFUNCTION("""COMPUTED_VALUE"""),"Bananas")</f>
        <v>Bananas</v>
      </c>
      <c r="N11" s="225"/>
      <c r="O11" s="225"/>
      <c r="P11" s="225"/>
      <c r="Q11" s="225"/>
      <c r="R11" s="225"/>
      <c r="S11" s="225"/>
      <c r="T11" s="225"/>
      <c r="U11" s="225"/>
      <c r="V11" s="225"/>
      <c r="W11" s="222"/>
      <c r="X11" s="89"/>
      <c r="Y11" s="90"/>
      <c r="Z11" s="88"/>
    </row>
    <row r="12" ht="26.25" customHeight="1">
      <c r="A12" s="88"/>
      <c r="B12" s="89"/>
      <c r="C12" s="519" t="b">
        <v>0</v>
      </c>
      <c r="D12" s="520"/>
      <c r="E12" s="519" t="b">
        <v>0</v>
      </c>
      <c r="F12" s="533"/>
      <c r="G12" s="522" t="b">
        <v>0</v>
      </c>
      <c r="H12" s="533"/>
      <c r="I12" s="516"/>
      <c r="J12" s="523">
        <f>IFERROR(__xludf.DUMMYFUNCTION("""COMPUTED_VALUE"""),3.0)</f>
        <v>3</v>
      </c>
      <c r="K12" s="218"/>
      <c r="L12" s="107"/>
      <c r="M12" s="524" t="str">
        <f>IFERROR(__xludf.DUMMYFUNCTION("""COMPUTED_VALUE"""),"Avocado")</f>
        <v>Avocado</v>
      </c>
      <c r="N12" s="218"/>
      <c r="O12" s="218"/>
      <c r="P12" s="218"/>
      <c r="Q12" s="218"/>
      <c r="R12" s="218"/>
      <c r="S12" s="218"/>
      <c r="T12" s="218"/>
      <c r="U12" s="218"/>
      <c r="V12" s="218"/>
      <c r="W12" s="216"/>
      <c r="X12" s="89"/>
      <c r="Y12" s="90"/>
      <c r="Z12" s="88"/>
    </row>
    <row r="13" ht="26.25" customHeight="1">
      <c r="A13" s="88"/>
      <c r="B13" s="89"/>
      <c r="C13" s="525" t="b">
        <v>0</v>
      </c>
      <c r="D13" s="526"/>
      <c r="E13" s="525" t="b">
        <v>0</v>
      </c>
      <c r="F13" s="531"/>
      <c r="G13" s="532" t="b">
        <v>0</v>
      </c>
      <c r="H13" s="531"/>
      <c r="I13" s="516"/>
      <c r="J13" s="529"/>
      <c r="K13" s="225"/>
      <c r="L13" s="115"/>
      <c r="M13" s="530"/>
      <c r="N13" s="225"/>
      <c r="O13" s="225"/>
      <c r="P13" s="225"/>
      <c r="Q13" s="225"/>
      <c r="R13" s="225"/>
      <c r="S13" s="225"/>
      <c r="T13" s="225"/>
      <c r="U13" s="225"/>
      <c r="V13" s="225"/>
      <c r="W13" s="222"/>
      <c r="X13" s="89"/>
      <c r="Y13" s="90"/>
      <c r="Z13" s="88"/>
    </row>
    <row r="14" ht="26.25" customHeight="1">
      <c r="A14" s="88"/>
      <c r="B14" s="89"/>
      <c r="C14" s="519" t="b">
        <v>0</v>
      </c>
      <c r="D14" s="520"/>
      <c r="E14" s="519" t="b">
        <v>0</v>
      </c>
      <c r="F14" s="533"/>
      <c r="G14" s="522" t="b">
        <v>0</v>
      </c>
      <c r="H14" s="533"/>
      <c r="I14" s="516"/>
      <c r="J14" s="523"/>
      <c r="K14" s="218"/>
      <c r="L14" s="107"/>
      <c r="M14" s="524"/>
      <c r="N14" s="218"/>
      <c r="O14" s="218"/>
      <c r="P14" s="218"/>
      <c r="Q14" s="218"/>
      <c r="R14" s="218"/>
      <c r="S14" s="218"/>
      <c r="T14" s="218"/>
      <c r="U14" s="218"/>
      <c r="V14" s="218"/>
      <c r="W14" s="216"/>
      <c r="X14" s="89"/>
      <c r="Y14" s="90"/>
      <c r="Z14" s="88"/>
    </row>
    <row r="15" ht="26.25" customHeight="1">
      <c r="A15" s="88"/>
      <c r="B15" s="89"/>
      <c r="C15" s="525" t="b">
        <v>0</v>
      </c>
      <c r="D15" s="530"/>
      <c r="E15" s="525" t="b">
        <v>0</v>
      </c>
      <c r="F15" s="531"/>
      <c r="G15" s="532" t="b">
        <v>0</v>
      </c>
      <c r="H15" s="531"/>
      <c r="I15" s="516"/>
      <c r="J15" s="529"/>
      <c r="K15" s="225"/>
      <c r="L15" s="115"/>
      <c r="M15" s="530"/>
      <c r="N15" s="225"/>
      <c r="O15" s="225"/>
      <c r="P15" s="225"/>
      <c r="Q15" s="225"/>
      <c r="R15" s="225"/>
      <c r="S15" s="225"/>
      <c r="T15" s="225"/>
      <c r="U15" s="225"/>
      <c r="V15" s="225"/>
      <c r="W15" s="222"/>
      <c r="X15" s="89"/>
      <c r="Y15" s="90"/>
      <c r="Z15" s="88"/>
    </row>
    <row r="16" ht="26.25" customHeight="1">
      <c r="A16" s="88"/>
      <c r="B16" s="89"/>
      <c r="C16" s="519" t="b">
        <v>0</v>
      </c>
      <c r="D16" s="524"/>
      <c r="E16" s="519" t="b">
        <v>0</v>
      </c>
      <c r="F16" s="533"/>
      <c r="G16" s="522" t="b">
        <v>0</v>
      </c>
      <c r="H16" s="533"/>
      <c r="I16" s="516"/>
      <c r="J16" s="523"/>
      <c r="K16" s="218"/>
      <c r="L16" s="107"/>
      <c r="M16" s="524"/>
      <c r="N16" s="218"/>
      <c r="O16" s="218"/>
      <c r="P16" s="218"/>
      <c r="Q16" s="218"/>
      <c r="R16" s="218"/>
      <c r="S16" s="218"/>
      <c r="T16" s="218"/>
      <c r="U16" s="218"/>
      <c r="V16" s="218"/>
      <c r="W16" s="216"/>
      <c r="X16" s="89"/>
      <c r="Y16" s="90"/>
      <c r="Z16" s="88"/>
    </row>
    <row r="17" ht="26.25" customHeight="1">
      <c r="A17" s="88"/>
      <c r="B17" s="89"/>
      <c r="C17" s="525" t="b">
        <v>0</v>
      </c>
      <c r="D17" s="530"/>
      <c r="E17" s="525" t="b">
        <v>0</v>
      </c>
      <c r="F17" s="531"/>
      <c r="G17" s="532" t="b">
        <v>0</v>
      </c>
      <c r="H17" s="531"/>
      <c r="I17" s="516"/>
      <c r="J17" s="529"/>
      <c r="K17" s="225"/>
      <c r="L17" s="115"/>
      <c r="M17" s="530"/>
      <c r="N17" s="225"/>
      <c r="O17" s="225"/>
      <c r="P17" s="225"/>
      <c r="Q17" s="225"/>
      <c r="R17" s="225"/>
      <c r="S17" s="225"/>
      <c r="T17" s="225"/>
      <c r="U17" s="225"/>
      <c r="V17" s="225"/>
      <c r="W17" s="222"/>
      <c r="X17" s="89"/>
      <c r="Y17" s="90"/>
      <c r="Z17" s="88"/>
    </row>
    <row r="18" ht="26.25" customHeight="1">
      <c r="A18" s="88"/>
      <c r="B18" s="89"/>
      <c r="C18" s="519" t="b">
        <v>0</v>
      </c>
      <c r="D18" s="524"/>
      <c r="E18" s="519" t="b">
        <v>0</v>
      </c>
      <c r="F18" s="533"/>
      <c r="G18" s="522" t="b">
        <v>0</v>
      </c>
      <c r="H18" s="533"/>
      <c r="I18" s="516"/>
      <c r="J18" s="523"/>
      <c r="K18" s="218"/>
      <c r="L18" s="107"/>
      <c r="M18" s="524"/>
      <c r="N18" s="218"/>
      <c r="O18" s="218"/>
      <c r="P18" s="218"/>
      <c r="Q18" s="218"/>
      <c r="R18" s="218"/>
      <c r="S18" s="218"/>
      <c r="T18" s="218"/>
      <c r="U18" s="218"/>
      <c r="V18" s="218"/>
      <c r="W18" s="216"/>
      <c r="X18" s="89"/>
      <c r="Y18" s="90"/>
      <c r="Z18" s="88"/>
    </row>
    <row r="19" ht="26.25" customHeight="1">
      <c r="A19" s="88"/>
      <c r="B19" s="89"/>
      <c r="C19" s="525" t="b">
        <v>0</v>
      </c>
      <c r="D19" s="530"/>
      <c r="E19" s="525" t="b">
        <v>0</v>
      </c>
      <c r="F19" s="531"/>
      <c r="G19" s="532" t="b">
        <v>0</v>
      </c>
      <c r="H19" s="531"/>
      <c r="I19" s="516"/>
      <c r="J19" s="529"/>
      <c r="K19" s="225"/>
      <c r="L19" s="115"/>
      <c r="M19" s="530"/>
      <c r="N19" s="225"/>
      <c r="O19" s="225"/>
      <c r="P19" s="225"/>
      <c r="Q19" s="225"/>
      <c r="R19" s="225"/>
      <c r="S19" s="225"/>
      <c r="T19" s="225"/>
      <c r="U19" s="225"/>
      <c r="V19" s="225"/>
      <c r="W19" s="222"/>
      <c r="X19" s="89"/>
      <c r="Y19" s="90"/>
      <c r="Z19" s="88"/>
    </row>
    <row r="20" ht="26.25" customHeight="1">
      <c r="A20" s="88"/>
      <c r="B20" s="89"/>
      <c r="C20" s="519" t="b">
        <v>0</v>
      </c>
      <c r="D20" s="524"/>
      <c r="E20" s="519" t="b">
        <v>0</v>
      </c>
      <c r="F20" s="533"/>
      <c r="G20" s="522" t="b">
        <v>0</v>
      </c>
      <c r="H20" s="533"/>
      <c r="I20" s="516"/>
      <c r="J20" s="523"/>
      <c r="K20" s="218"/>
      <c r="L20" s="107"/>
      <c r="M20" s="524"/>
      <c r="N20" s="218"/>
      <c r="O20" s="218"/>
      <c r="P20" s="218"/>
      <c r="Q20" s="218"/>
      <c r="R20" s="218"/>
      <c r="S20" s="218"/>
      <c r="T20" s="218"/>
      <c r="U20" s="218"/>
      <c r="V20" s="218"/>
      <c r="W20" s="216"/>
      <c r="X20" s="89"/>
      <c r="Y20" s="90"/>
      <c r="Z20" s="88"/>
    </row>
    <row r="21" ht="26.25" customHeight="1">
      <c r="A21" s="88"/>
      <c r="B21" s="89"/>
      <c r="C21" s="525" t="b">
        <v>0</v>
      </c>
      <c r="D21" s="530"/>
      <c r="E21" s="525" t="b">
        <v>0</v>
      </c>
      <c r="F21" s="531"/>
      <c r="G21" s="532" t="b">
        <v>0</v>
      </c>
      <c r="H21" s="531"/>
      <c r="I21" s="516"/>
      <c r="J21" s="529"/>
      <c r="K21" s="225"/>
      <c r="L21" s="115"/>
      <c r="M21" s="530"/>
      <c r="N21" s="225"/>
      <c r="O21" s="225"/>
      <c r="P21" s="225"/>
      <c r="Q21" s="225"/>
      <c r="R21" s="225"/>
      <c r="S21" s="225"/>
      <c r="T21" s="225"/>
      <c r="U21" s="225"/>
      <c r="V21" s="225"/>
      <c r="W21" s="222"/>
      <c r="X21" s="89"/>
      <c r="Y21" s="90"/>
      <c r="Z21" s="88"/>
    </row>
    <row r="22" ht="26.25" customHeight="1">
      <c r="A22" s="88"/>
      <c r="B22" s="89"/>
      <c r="C22" s="534" t="b">
        <v>0</v>
      </c>
      <c r="D22" s="535"/>
      <c r="E22" s="536" t="b">
        <v>0</v>
      </c>
      <c r="F22" s="537"/>
      <c r="G22" s="538" t="b">
        <v>0</v>
      </c>
      <c r="H22" s="539"/>
      <c r="I22" s="516"/>
      <c r="J22" s="523"/>
      <c r="K22" s="218"/>
      <c r="L22" s="107"/>
      <c r="M22" s="524"/>
      <c r="N22" s="218"/>
      <c r="O22" s="218"/>
      <c r="P22" s="218"/>
      <c r="Q22" s="218"/>
      <c r="R22" s="218"/>
      <c r="S22" s="218"/>
      <c r="T22" s="218"/>
      <c r="U22" s="218"/>
      <c r="V22" s="218"/>
      <c r="W22" s="216"/>
      <c r="X22" s="89"/>
      <c r="Y22" s="90"/>
      <c r="Z22" s="88"/>
    </row>
    <row r="23" ht="26.25" customHeight="1">
      <c r="A23" s="88"/>
      <c r="B23" s="89"/>
      <c r="C23" s="473" t="s">
        <v>201</v>
      </c>
      <c r="D23" s="540"/>
      <c r="E23" s="473" t="s">
        <v>202</v>
      </c>
      <c r="F23" s="541"/>
      <c r="G23" s="509" t="s">
        <v>203</v>
      </c>
      <c r="H23" s="541"/>
      <c r="I23" s="516"/>
      <c r="J23" s="529"/>
      <c r="K23" s="225"/>
      <c r="L23" s="115"/>
      <c r="M23" s="530"/>
      <c r="N23" s="225"/>
      <c r="O23" s="225"/>
      <c r="P23" s="225"/>
      <c r="Q23" s="225"/>
      <c r="R23" s="225"/>
      <c r="S23" s="225"/>
      <c r="T23" s="225"/>
      <c r="U23" s="225"/>
      <c r="V23" s="225"/>
      <c r="W23" s="222"/>
      <c r="X23" s="89"/>
      <c r="Y23" s="90"/>
      <c r="Z23" s="88"/>
    </row>
    <row r="24" ht="26.25" customHeight="1">
      <c r="A24" s="88"/>
      <c r="B24" s="89"/>
      <c r="C24" s="542" t="b">
        <v>0</v>
      </c>
      <c r="D24" s="543"/>
      <c r="E24" s="542" t="b">
        <v>0</v>
      </c>
      <c r="F24" s="544"/>
      <c r="G24" s="545" t="b">
        <v>0</v>
      </c>
      <c r="H24" s="544"/>
      <c r="I24" s="516"/>
      <c r="J24" s="523"/>
      <c r="K24" s="218"/>
      <c r="L24" s="107"/>
      <c r="M24" s="524"/>
      <c r="N24" s="218"/>
      <c r="O24" s="218"/>
      <c r="P24" s="218"/>
      <c r="Q24" s="218"/>
      <c r="R24" s="218"/>
      <c r="S24" s="218"/>
      <c r="T24" s="218"/>
      <c r="U24" s="218"/>
      <c r="V24" s="218"/>
      <c r="W24" s="216"/>
      <c r="X24" s="89"/>
      <c r="Y24" s="90"/>
      <c r="Z24" s="88"/>
    </row>
    <row r="25" ht="26.25" customHeight="1">
      <c r="A25" s="88"/>
      <c r="B25" s="89"/>
      <c r="C25" s="525" t="b">
        <v>0</v>
      </c>
      <c r="D25" s="526"/>
      <c r="E25" s="525" t="b">
        <v>0</v>
      </c>
      <c r="F25" s="527"/>
      <c r="G25" s="532" t="b">
        <v>0</v>
      </c>
      <c r="H25" s="527"/>
      <c r="I25" s="516"/>
      <c r="J25" s="529"/>
      <c r="K25" s="225"/>
      <c r="L25" s="115"/>
      <c r="M25" s="530"/>
      <c r="N25" s="225"/>
      <c r="O25" s="225"/>
      <c r="P25" s="225"/>
      <c r="Q25" s="225"/>
      <c r="R25" s="225"/>
      <c r="S25" s="225"/>
      <c r="T25" s="225"/>
      <c r="U25" s="225"/>
      <c r="V25" s="225"/>
      <c r="W25" s="222"/>
      <c r="X25" s="89"/>
      <c r="Y25" s="90"/>
      <c r="Z25" s="88"/>
    </row>
    <row r="26" ht="26.25" customHeight="1">
      <c r="A26" s="88"/>
      <c r="B26" s="89"/>
      <c r="C26" s="519" t="b">
        <v>0</v>
      </c>
      <c r="D26" s="524"/>
      <c r="E26" s="519" t="b">
        <v>0</v>
      </c>
      <c r="F26" s="521"/>
      <c r="G26" s="522" t="b">
        <v>0</v>
      </c>
      <c r="H26" s="521"/>
      <c r="I26" s="516"/>
      <c r="J26" s="523"/>
      <c r="K26" s="218"/>
      <c r="L26" s="107"/>
      <c r="M26" s="524"/>
      <c r="N26" s="218"/>
      <c r="O26" s="218"/>
      <c r="P26" s="218"/>
      <c r="Q26" s="218"/>
      <c r="R26" s="218"/>
      <c r="S26" s="218"/>
      <c r="T26" s="218"/>
      <c r="U26" s="218"/>
      <c r="V26" s="218"/>
      <c r="W26" s="216"/>
      <c r="X26" s="89"/>
      <c r="Y26" s="90"/>
      <c r="Z26" s="88"/>
    </row>
    <row r="27" ht="26.25" customHeight="1">
      <c r="A27" s="88"/>
      <c r="B27" s="89"/>
      <c r="C27" s="525" t="b">
        <v>0</v>
      </c>
      <c r="D27" s="530"/>
      <c r="E27" s="525" t="b">
        <v>0</v>
      </c>
      <c r="F27" s="531"/>
      <c r="G27" s="532" t="b">
        <v>0</v>
      </c>
      <c r="H27" s="531"/>
      <c r="I27" s="516"/>
      <c r="J27" s="529"/>
      <c r="K27" s="225"/>
      <c r="L27" s="115"/>
      <c r="M27" s="530"/>
      <c r="N27" s="225"/>
      <c r="O27" s="225"/>
      <c r="P27" s="225"/>
      <c r="Q27" s="225"/>
      <c r="R27" s="225"/>
      <c r="S27" s="225"/>
      <c r="T27" s="225"/>
      <c r="U27" s="225"/>
      <c r="V27" s="225"/>
      <c r="W27" s="222"/>
      <c r="X27" s="89"/>
      <c r="Y27" s="90"/>
      <c r="Z27" s="88"/>
    </row>
    <row r="28" ht="26.25" customHeight="1">
      <c r="A28" s="88"/>
      <c r="B28" s="89"/>
      <c r="C28" s="519" t="b">
        <v>0</v>
      </c>
      <c r="D28" s="524"/>
      <c r="E28" s="519" t="b">
        <v>0</v>
      </c>
      <c r="F28" s="533"/>
      <c r="G28" s="522" t="b">
        <v>0</v>
      </c>
      <c r="H28" s="533"/>
      <c r="I28" s="516"/>
      <c r="J28" s="523"/>
      <c r="K28" s="218"/>
      <c r="L28" s="107"/>
      <c r="M28" s="524"/>
      <c r="N28" s="218"/>
      <c r="O28" s="218"/>
      <c r="P28" s="218"/>
      <c r="Q28" s="218"/>
      <c r="R28" s="218"/>
      <c r="S28" s="218"/>
      <c r="T28" s="218"/>
      <c r="U28" s="218"/>
      <c r="V28" s="218"/>
      <c r="W28" s="216"/>
      <c r="X28" s="89"/>
      <c r="Y28" s="90"/>
      <c r="Z28" s="88"/>
    </row>
    <row r="29" ht="26.25" customHeight="1">
      <c r="A29" s="88"/>
      <c r="B29" s="89"/>
      <c r="C29" s="525" t="b">
        <v>0</v>
      </c>
      <c r="D29" s="530"/>
      <c r="E29" s="525" t="b">
        <v>0</v>
      </c>
      <c r="F29" s="531"/>
      <c r="G29" s="532" t="b">
        <v>0</v>
      </c>
      <c r="H29" s="531"/>
      <c r="I29" s="516"/>
      <c r="J29" s="529"/>
      <c r="K29" s="225"/>
      <c r="L29" s="115"/>
      <c r="M29" s="530"/>
      <c r="N29" s="225"/>
      <c r="O29" s="225"/>
      <c r="P29" s="225"/>
      <c r="Q29" s="225"/>
      <c r="R29" s="225"/>
      <c r="S29" s="225"/>
      <c r="T29" s="225"/>
      <c r="U29" s="225"/>
      <c r="V29" s="225"/>
      <c r="W29" s="222"/>
      <c r="X29" s="89"/>
      <c r="Y29" s="90"/>
      <c r="Z29" s="88"/>
    </row>
    <row r="30" ht="26.25" customHeight="1">
      <c r="A30" s="88"/>
      <c r="B30" s="89"/>
      <c r="C30" s="519" t="b">
        <v>0</v>
      </c>
      <c r="D30" s="524"/>
      <c r="E30" s="519" t="b">
        <v>0</v>
      </c>
      <c r="F30" s="533"/>
      <c r="G30" s="522" t="b">
        <v>0</v>
      </c>
      <c r="H30" s="533"/>
      <c r="I30" s="516"/>
      <c r="J30" s="523"/>
      <c r="K30" s="218"/>
      <c r="L30" s="107"/>
      <c r="M30" s="524"/>
      <c r="N30" s="218"/>
      <c r="O30" s="218"/>
      <c r="P30" s="218"/>
      <c r="Q30" s="218"/>
      <c r="R30" s="218"/>
      <c r="S30" s="218"/>
      <c r="T30" s="218"/>
      <c r="U30" s="218"/>
      <c r="V30" s="218"/>
      <c r="W30" s="216"/>
      <c r="X30" s="89"/>
      <c r="Y30" s="90"/>
      <c r="Z30" s="88"/>
    </row>
    <row r="31" ht="26.25" customHeight="1">
      <c r="A31" s="88"/>
      <c r="B31" s="89"/>
      <c r="C31" s="525" t="b">
        <v>0</v>
      </c>
      <c r="D31" s="530"/>
      <c r="E31" s="525" t="b">
        <v>0</v>
      </c>
      <c r="F31" s="531"/>
      <c r="G31" s="532" t="b">
        <v>0</v>
      </c>
      <c r="H31" s="531"/>
      <c r="I31" s="516"/>
      <c r="J31" s="529"/>
      <c r="K31" s="225"/>
      <c r="L31" s="115"/>
      <c r="M31" s="530"/>
      <c r="N31" s="225"/>
      <c r="O31" s="225"/>
      <c r="P31" s="225"/>
      <c r="Q31" s="225"/>
      <c r="R31" s="225"/>
      <c r="S31" s="225"/>
      <c r="T31" s="225"/>
      <c r="U31" s="225"/>
      <c r="V31" s="225"/>
      <c r="W31" s="222"/>
      <c r="X31" s="89"/>
      <c r="Y31" s="90"/>
      <c r="Z31" s="88"/>
    </row>
    <row r="32" ht="26.25" customHeight="1">
      <c r="A32" s="88"/>
      <c r="B32" s="89"/>
      <c r="C32" s="519" t="b">
        <v>0</v>
      </c>
      <c r="D32" s="524"/>
      <c r="E32" s="519" t="b">
        <v>0</v>
      </c>
      <c r="F32" s="533"/>
      <c r="G32" s="522" t="b">
        <v>0</v>
      </c>
      <c r="H32" s="533"/>
      <c r="I32" s="516"/>
      <c r="J32" s="523"/>
      <c r="K32" s="218"/>
      <c r="L32" s="107"/>
      <c r="M32" s="524"/>
      <c r="N32" s="218"/>
      <c r="O32" s="218"/>
      <c r="P32" s="218"/>
      <c r="Q32" s="218"/>
      <c r="R32" s="218"/>
      <c r="S32" s="218"/>
      <c r="T32" s="218"/>
      <c r="U32" s="218"/>
      <c r="V32" s="218"/>
      <c r="W32" s="216"/>
      <c r="X32" s="89"/>
      <c r="Y32" s="90"/>
      <c r="Z32" s="88"/>
    </row>
    <row r="33" ht="26.25" customHeight="1">
      <c r="A33" s="88"/>
      <c r="B33" s="89"/>
      <c r="C33" s="525" t="b">
        <v>0</v>
      </c>
      <c r="D33" s="530"/>
      <c r="E33" s="525" t="b">
        <v>0</v>
      </c>
      <c r="F33" s="531"/>
      <c r="G33" s="532" t="b">
        <v>0</v>
      </c>
      <c r="H33" s="531"/>
      <c r="I33" s="516"/>
      <c r="J33" s="529"/>
      <c r="K33" s="225"/>
      <c r="L33" s="115"/>
      <c r="M33" s="530"/>
      <c r="N33" s="225"/>
      <c r="O33" s="225"/>
      <c r="P33" s="225"/>
      <c r="Q33" s="225"/>
      <c r="R33" s="225"/>
      <c r="S33" s="225"/>
      <c r="T33" s="225"/>
      <c r="U33" s="225"/>
      <c r="V33" s="225"/>
      <c r="W33" s="222"/>
      <c r="X33" s="89"/>
      <c r="Y33" s="90"/>
      <c r="Z33" s="88"/>
    </row>
    <row r="34" ht="26.25" customHeight="1">
      <c r="A34" s="88"/>
      <c r="B34" s="89"/>
      <c r="C34" s="519" t="b">
        <v>0</v>
      </c>
      <c r="D34" s="524"/>
      <c r="E34" s="519" t="b">
        <v>0</v>
      </c>
      <c r="F34" s="533"/>
      <c r="G34" s="522" t="b">
        <v>0</v>
      </c>
      <c r="H34" s="533"/>
      <c r="I34" s="516"/>
      <c r="J34" s="523"/>
      <c r="K34" s="218"/>
      <c r="L34" s="107"/>
      <c r="M34" s="524"/>
      <c r="N34" s="218"/>
      <c r="O34" s="218"/>
      <c r="P34" s="218"/>
      <c r="Q34" s="218"/>
      <c r="R34" s="218"/>
      <c r="S34" s="218"/>
      <c r="T34" s="218"/>
      <c r="U34" s="218"/>
      <c r="V34" s="218"/>
      <c r="W34" s="216"/>
      <c r="X34" s="89"/>
      <c r="Y34" s="90"/>
      <c r="Z34" s="88"/>
    </row>
    <row r="35" ht="26.25" customHeight="1">
      <c r="A35" s="88"/>
      <c r="B35" s="89"/>
      <c r="C35" s="525" t="b">
        <v>0</v>
      </c>
      <c r="D35" s="530"/>
      <c r="E35" s="525" t="b">
        <v>0</v>
      </c>
      <c r="F35" s="531"/>
      <c r="G35" s="532" t="b">
        <v>0</v>
      </c>
      <c r="H35" s="531"/>
      <c r="I35" s="516"/>
      <c r="J35" s="529"/>
      <c r="K35" s="225"/>
      <c r="L35" s="115"/>
      <c r="M35" s="530"/>
      <c r="N35" s="225"/>
      <c r="O35" s="225"/>
      <c r="P35" s="225"/>
      <c r="Q35" s="225"/>
      <c r="R35" s="225"/>
      <c r="S35" s="225"/>
      <c r="T35" s="225"/>
      <c r="U35" s="225"/>
      <c r="V35" s="225"/>
      <c r="W35" s="222"/>
      <c r="X35" s="89"/>
      <c r="Y35" s="90"/>
      <c r="Z35" s="88"/>
    </row>
    <row r="36" ht="26.25" customHeight="1">
      <c r="A36" s="88"/>
      <c r="B36" s="89"/>
      <c r="C36" s="519" t="b">
        <v>0</v>
      </c>
      <c r="D36" s="524"/>
      <c r="E36" s="519" t="b">
        <v>0</v>
      </c>
      <c r="F36" s="533"/>
      <c r="G36" s="522" t="b">
        <v>0</v>
      </c>
      <c r="H36" s="533"/>
      <c r="I36" s="516"/>
      <c r="J36" s="523"/>
      <c r="K36" s="218"/>
      <c r="L36" s="107"/>
      <c r="M36" s="524"/>
      <c r="N36" s="218"/>
      <c r="O36" s="218"/>
      <c r="P36" s="218"/>
      <c r="Q36" s="218"/>
      <c r="R36" s="218"/>
      <c r="S36" s="218"/>
      <c r="T36" s="218"/>
      <c r="U36" s="218"/>
      <c r="V36" s="218"/>
      <c r="W36" s="216"/>
      <c r="X36" s="89"/>
      <c r="Y36" s="90"/>
      <c r="Z36" s="88"/>
    </row>
    <row r="37" ht="26.25" customHeight="1">
      <c r="A37" s="88"/>
      <c r="B37" s="89"/>
      <c r="C37" s="525" t="b">
        <v>0</v>
      </c>
      <c r="D37" s="530"/>
      <c r="E37" s="525" t="b">
        <v>0</v>
      </c>
      <c r="F37" s="531"/>
      <c r="G37" s="532" t="b">
        <v>0</v>
      </c>
      <c r="H37" s="531"/>
      <c r="I37" s="516"/>
      <c r="J37" s="529"/>
      <c r="K37" s="225"/>
      <c r="L37" s="115"/>
      <c r="M37" s="530"/>
      <c r="N37" s="225"/>
      <c r="O37" s="225"/>
      <c r="P37" s="225"/>
      <c r="Q37" s="225"/>
      <c r="R37" s="225"/>
      <c r="S37" s="225"/>
      <c r="T37" s="225"/>
      <c r="U37" s="225"/>
      <c r="V37" s="225"/>
      <c r="W37" s="222"/>
      <c r="X37" s="89"/>
      <c r="Y37" s="90"/>
      <c r="Z37" s="88"/>
    </row>
    <row r="38" ht="26.25" customHeight="1">
      <c r="A38" s="88"/>
      <c r="B38" s="89"/>
      <c r="C38" s="519" t="b">
        <v>0</v>
      </c>
      <c r="D38" s="524"/>
      <c r="E38" s="519" t="b">
        <v>0</v>
      </c>
      <c r="F38" s="533"/>
      <c r="G38" s="522" t="b">
        <v>0</v>
      </c>
      <c r="H38" s="533"/>
      <c r="I38" s="516"/>
      <c r="J38" s="523"/>
      <c r="K38" s="218"/>
      <c r="L38" s="107"/>
      <c r="M38" s="524"/>
      <c r="N38" s="218"/>
      <c r="O38" s="218"/>
      <c r="P38" s="218"/>
      <c r="Q38" s="218"/>
      <c r="R38" s="218"/>
      <c r="S38" s="218"/>
      <c r="T38" s="218"/>
      <c r="U38" s="218"/>
      <c r="V38" s="218"/>
      <c r="W38" s="216"/>
      <c r="X38" s="89"/>
      <c r="Y38" s="90"/>
      <c r="Z38" s="88"/>
    </row>
    <row r="39" ht="26.25" customHeight="1">
      <c r="A39" s="88"/>
      <c r="B39" s="89"/>
      <c r="C39" s="546" t="b">
        <v>0</v>
      </c>
      <c r="D39" s="547"/>
      <c r="E39" s="548" t="b">
        <v>0</v>
      </c>
      <c r="F39" s="549"/>
      <c r="G39" s="550" t="b">
        <v>0</v>
      </c>
      <c r="H39" s="551"/>
      <c r="I39" s="516"/>
      <c r="J39" s="529"/>
      <c r="K39" s="225"/>
      <c r="L39" s="115"/>
      <c r="M39" s="530"/>
      <c r="N39" s="225"/>
      <c r="O39" s="225"/>
      <c r="P39" s="225"/>
      <c r="Q39" s="225"/>
      <c r="R39" s="225"/>
      <c r="S39" s="225"/>
      <c r="T39" s="225"/>
      <c r="U39" s="225"/>
      <c r="V39" s="225"/>
      <c r="W39" s="222"/>
      <c r="X39" s="89"/>
      <c r="Y39" s="90"/>
      <c r="Z39" s="88"/>
    </row>
    <row r="40" ht="26.25" customHeight="1">
      <c r="A40" s="88"/>
      <c r="B40" s="89"/>
      <c r="C40" s="473" t="s">
        <v>204</v>
      </c>
      <c r="D40" s="552"/>
      <c r="E40" s="473" t="s">
        <v>205</v>
      </c>
      <c r="F40" s="553"/>
      <c r="G40" s="509" t="s">
        <v>206</v>
      </c>
      <c r="H40" s="553"/>
      <c r="I40" s="516"/>
      <c r="J40" s="523"/>
      <c r="K40" s="218"/>
      <c r="L40" s="107"/>
      <c r="M40" s="524"/>
      <c r="N40" s="218"/>
      <c r="O40" s="218"/>
      <c r="P40" s="218"/>
      <c r="Q40" s="218"/>
      <c r="R40" s="218"/>
      <c r="S40" s="218"/>
      <c r="T40" s="218"/>
      <c r="U40" s="218"/>
      <c r="V40" s="218"/>
      <c r="W40" s="216"/>
      <c r="X40" s="89"/>
      <c r="Y40" s="90"/>
      <c r="Z40" s="88"/>
    </row>
    <row r="41" ht="26.25" customHeight="1">
      <c r="A41" s="88"/>
      <c r="B41" s="89"/>
      <c r="C41" s="554" t="b">
        <v>0</v>
      </c>
      <c r="D41" s="555"/>
      <c r="E41" s="554" t="b">
        <v>0</v>
      </c>
      <c r="F41" s="556"/>
      <c r="G41" s="515" t="b">
        <v>0</v>
      </c>
      <c r="H41" s="556"/>
      <c r="I41" s="516"/>
      <c r="J41" s="529"/>
      <c r="K41" s="225"/>
      <c r="L41" s="115"/>
      <c r="M41" s="530"/>
      <c r="N41" s="225"/>
      <c r="O41" s="225"/>
      <c r="P41" s="225"/>
      <c r="Q41" s="225"/>
      <c r="R41" s="225"/>
      <c r="S41" s="225"/>
      <c r="T41" s="225"/>
      <c r="U41" s="225"/>
      <c r="V41" s="225"/>
      <c r="W41" s="222"/>
      <c r="X41" s="89"/>
      <c r="Y41" s="90"/>
      <c r="Z41" s="88"/>
    </row>
    <row r="42" ht="26.25" customHeight="1">
      <c r="A42" s="88"/>
      <c r="B42" s="89"/>
      <c r="C42" s="519" t="b">
        <v>0</v>
      </c>
      <c r="D42" s="524"/>
      <c r="E42" s="519" t="b">
        <v>0</v>
      </c>
      <c r="F42" s="533"/>
      <c r="G42" s="522" t="b">
        <v>0</v>
      </c>
      <c r="H42" s="533"/>
      <c r="I42" s="516"/>
      <c r="J42" s="523"/>
      <c r="K42" s="218"/>
      <c r="L42" s="107"/>
      <c r="M42" s="524"/>
      <c r="N42" s="218"/>
      <c r="O42" s="218"/>
      <c r="P42" s="218"/>
      <c r="Q42" s="218"/>
      <c r="R42" s="218"/>
      <c r="S42" s="218"/>
      <c r="T42" s="218"/>
      <c r="U42" s="218"/>
      <c r="V42" s="218"/>
      <c r="W42" s="216"/>
      <c r="X42" s="89"/>
      <c r="Y42" s="90"/>
      <c r="Z42" s="88"/>
    </row>
    <row r="43" ht="26.25" customHeight="1">
      <c r="A43" s="88"/>
      <c r="B43" s="89"/>
      <c r="C43" s="525" t="b">
        <v>0</v>
      </c>
      <c r="D43" s="530"/>
      <c r="E43" s="525" t="b">
        <v>0</v>
      </c>
      <c r="F43" s="531"/>
      <c r="G43" s="532" t="b">
        <v>0</v>
      </c>
      <c r="H43" s="531"/>
      <c r="I43" s="516"/>
      <c r="J43" s="529"/>
      <c r="K43" s="225"/>
      <c r="L43" s="115"/>
      <c r="M43" s="530"/>
      <c r="N43" s="225"/>
      <c r="O43" s="225"/>
      <c r="P43" s="225"/>
      <c r="Q43" s="225"/>
      <c r="R43" s="225"/>
      <c r="S43" s="225"/>
      <c r="T43" s="225"/>
      <c r="U43" s="225"/>
      <c r="V43" s="225"/>
      <c r="W43" s="222"/>
      <c r="X43" s="89"/>
      <c r="Y43" s="90"/>
      <c r="Z43" s="88"/>
    </row>
    <row r="44" ht="26.25" customHeight="1">
      <c r="A44" s="88"/>
      <c r="B44" s="89"/>
      <c r="C44" s="519" t="b">
        <v>0</v>
      </c>
      <c r="D44" s="524"/>
      <c r="E44" s="519" t="b">
        <v>0</v>
      </c>
      <c r="F44" s="533"/>
      <c r="G44" s="522" t="b">
        <v>0</v>
      </c>
      <c r="H44" s="533"/>
      <c r="I44" s="516"/>
      <c r="J44" s="523"/>
      <c r="K44" s="218"/>
      <c r="L44" s="107"/>
      <c r="M44" s="524"/>
      <c r="N44" s="218"/>
      <c r="O44" s="218"/>
      <c r="P44" s="218"/>
      <c r="Q44" s="218"/>
      <c r="R44" s="218"/>
      <c r="S44" s="218"/>
      <c r="T44" s="218"/>
      <c r="U44" s="218"/>
      <c r="V44" s="218"/>
      <c r="W44" s="216"/>
      <c r="X44" s="89"/>
      <c r="Y44" s="90"/>
      <c r="Z44" s="88"/>
    </row>
    <row r="45" ht="26.25" customHeight="1">
      <c r="A45" s="88"/>
      <c r="B45" s="89"/>
      <c r="C45" s="525" t="b">
        <v>0</v>
      </c>
      <c r="D45" s="530"/>
      <c r="E45" s="525" t="b">
        <v>0</v>
      </c>
      <c r="F45" s="531"/>
      <c r="G45" s="532" t="b">
        <v>0</v>
      </c>
      <c r="H45" s="531"/>
      <c r="I45" s="516"/>
      <c r="J45" s="529"/>
      <c r="K45" s="225"/>
      <c r="L45" s="115"/>
      <c r="M45" s="530"/>
      <c r="N45" s="225"/>
      <c r="O45" s="225"/>
      <c r="P45" s="225"/>
      <c r="Q45" s="225"/>
      <c r="R45" s="225"/>
      <c r="S45" s="225"/>
      <c r="T45" s="225"/>
      <c r="U45" s="225"/>
      <c r="V45" s="225"/>
      <c r="W45" s="222"/>
      <c r="X45" s="89"/>
      <c r="Y45" s="90"/>
      <c r="Z45" s="88"/>
    </row>
    <row r="46" ht="26.25" customHeight="1">
      <c r="A46" s="88"/>
      <c r="B46" s="89"/>
      <c r="C46" s="519" t="b">
        <v>0</v>
      </c>
      <c r="D46" s="524"/>
      <c r="E46" s="519" t="b">
        <v>0</v>
      </c>
      <c r="F46" s="533"/>
      <c r="G46" s="522" t="b">
        <v>0</v>
      </c>
      <c r="H46" s="533"/>
      <c r="I46" s="516"/>
      <c r="J46" s="523"/>
      <c r="K46" s="218"/>
      <c r="L46" s="107"/>
      <c r="M46" s="524"/>
      <c r="N46" s="218"/>
      <c r="O46" s="218"/>
      <c r="P46" s="218"/>
      <c r="Q46" s="218"/>
      <c r="R46" s="218"/>
      <c r="S46" s="218"/>
      <c r="T46" s="218"/>
      <c r="U46" s="218"/>
      <c r="V46" s="218"/>
      <c r="W46" s="216"/>
      <c r="X46" s="89"/>
      <c r="Y46" s="90"/>
      <c r="Z46" s="88"/>
    </row>
    <row r="47" ht="26.25" customHeight="1">
      <c r="A47" s="88"/>
      <c r="B47" s="89"/>
      <c r="C47" s="525" t="b">
        <v>0</v>
      </c>
      <c r="D47" s="530"/>
      <c r="E47" s="525" t="b">
        <v>0</v>
      </c>
      <c r="F47" s="531"/>
      <c r="G47" s="532" t="b">
        <v>0</v>
      </c>
      <c r="H47" s="531"/>
      <c r="I47" s="516"/>
      <c r="J47" s="529"/>
      <c r="K47" s="225"/>
      <c r="L47" s="115"/>
      <c r="M47" s="530"/>
      <c r="N47" s="225"/>
      <c r="O47" s="225"/>
      <c r="P47" s="225"/>
      <c r="Q47" s="225"/>
      <c r="R47" s="225"/>
      <c r="S47" s="225"/>
      <c r="T47" s="225"/>
      <c r="U47" s="225"/>
      <c r="V47" s="225"/>
      <c r="W47" s="222"/>
      <c r="X47" s="89"/>
      <c r="Y47" s="90"/>
      <c r="Z47" s="88"/>
    </row>
    <row r="48" ht="26.25" customHeight="1">
      <c r="A48" s="88"/>
      <c r="B48" s="89"/>
      <c r="C48" s="519" t="b">
        <v>0</v>
      </c>
      <c r="D48" s="524"/>
      <c r="E48" s="519" t="b">
        <v>0</v>
      </c>
      <c r="F48" s="533"/>
      <c r="G48" s="522" t="b">
        <v>0</v>
      </c>
      <c r="H48" s="533"/>
      <c r="I48" s="516"/>
      <c r="J48" s="523"/>
      <c r="K48" s="218"/>
      <c r="L48" s="107"/>
      <c r="M48" s="524"/>
      <c r="N48" s="218"/>
      <c r="O48" s="218"/>
      <c r="P48" s="218"/>
      <c r="Q48" s="218"/>
      <c r="R48" s="218"/>
      <c r="S48" s="218"/>
      <c r="T48" s="218"/>
      <c r="U48" s="218"/>
      <c r="V48" s="218"/>
      <c r="W48" s="216"/>
      <c r="X48" s="89"/>
      <c r="Y48" s="90"/>
      <c r="Z48" s="88"/>
    </row>
    <row r="49" ht="26.25" customHeight="1">
      <c r="A49" s="88"/>
      <c r="B49" s="89"/>
      <c r="C49" s="525" t="b">
        <v>0</v>
      </c>
      <c r="D49" s="530"/>
      <c r="E49" s="525" t="b">
        <v>0</v>
      </c>
      <c r="F49" s="531"/>
      <c r="G49" s="532" t="b">
        <v>0</v>
      </c>
      <c r="H49" s="531"/>
      <c r="I49" s="516"/>
      <c r="J49" s="529"/>
      <c r="K49" s="225"/>
      <c r="L49" s="115"/>
      <c r="M49" s="530"/>
      <c r="N49" s="225"/>
      <c r="O49" s="225"/>
      <c r="P49" s="225"/>
      <c r="Q49" s="225"/>
      <c r="R49" s="225"/>
      <c r="S49" s="225"/>
      <c r="T49" s="225"/>
      <c r="U49" s="225"/>
      <c r="V49" s="225"/>
      <c r="W49" s="222"/>
      <c r="X49" s="89"/>
      <c r="Y49" s="90"/>
      <c r="Z49" s="88"/>
    </row>
    <row r="50" ht="26.25" customHeight="1">
      <c r="A50" s="88"/>
      <c r="B50" s="89"/>
      <c r="C50" s="519" t="b">
        <v>0</v>
      </c>
      <c r="D50" s="524"/>
      <c r="E50" s="519" t="b">
        <v>0</v>
      </c>
      <c r="F50" s="533"/>
      <c r="G50" s="522" t="b">
        <v>0</v>
      </c>
      <c r="H50" s="533"/>
      <c r="I50" s="516"/>
      <c r="J50" s="523"/>
      <c r="K50" s="218"/>
      <c r="L50" s="107"/>
      <c r="M50" s="524"/>
      <c r="N50" s="218"/>
      <c r="O50" s="218"/>
      <c r="P50" s="218"/>
      <c r="Q50" s="218"/>
      <c r="R50" s="218"/>
      <c r="S50" s="218"/>
      <c r="T50" s="218"/>
      <c r="U50" s="218"/>
      <c r="V50" s="218"/>
      <c r="W50" s="216"/>
      <c r="X50" s="89"/>
      <c r="Y50" s="90"/>
      <c r="Z50" s="88"/>
    </row>
    <row r="51" ht="26.25" customHeight="1">
      <c r="A51" s="88"/>
      <c r="B51" s="89"/>
      <c r="C51" s="525" t="b">
        <v>0</v>
      </c>
      <c r="D51" s="530"/>
      <c r="E51" s="525" t="b">
        <v>0</v>
      </c>
      <c r="F51" s="531"/>
      <c r="G51" s="532" t="b">
        <v>0</v>
      </c>
      <c r="H51" s="531"/>
      <c r="I51" s="516"/>
      <c r="J51" s="529"/>
      <c r="K51" s="225"/>
      <c r="L51" s="115"/>
      <c r="M51" s="530"/>
      <c r="N51" s="225"/>
      <c r="O51" s="225"/>
      <c r="P51" s="225"/>
      <c r="Q51" s="225"/>
      <c r="R51" s="225"/>
      <c r="S51" s="225"/>
      <c r="T51" s="225"/>
      <c r="U51" s="225"/>
      <c r="V51" s="225"/>
      <c r="W51" s="222"/>
      <c r="X51" s="89"/>
      <c r="Y51" s="90"/>
      <c r="Z51" s="88"/>
    </row>
    <row r="52" ht="26.25" customHeight="1">
      <c r="A52" s="88"/>
      <c r="B52" s="89"/>
      <c r="C52" s="519" t="b">
        <v>0</v>
      </c>
      <c r="D52" s="524"/>
      <c r="E52" s="519" t="b">
        <v>0</v>
      </c>
      <c r="F52" s="533"/>
      <c r="G52" s="522" t="b">
        <v>0</v>
      </c>
      <c r="H52" s="533"/>
      <c r="I52" s="516"/>
      <c r="J52" s="523"/>
      <c r="K52" s="218"/>
      <c r="L52" s="107"/>
      <c r="M52" s="524"/>
      <c r="N52" s="218"/>
      <c r="O52" s="218"/>
      <c r="P52" s="218"/>
      <c r="Q52" s="218"/>
      <c r="R52" s="218"/>
      <c r="S52" s="218"/>
      <c r="T52" s="218"/>
      <c r="U52" s="218"/>
      <c r="V52" s="218"/>
      <c r="W52" s="216"/>
      <c r="X52" s="89"/>
      <c r="Y52" s="90"/>
      <c r="Z52" s="88"/>
    </row>
    <row r="53" ht="26.25" customHeight="1">
      <c r="A53" s="88"/>
      <c r="B53" s="89"/>
      <c r="C53" s="525" t="b">
        <v>0</v>
      </c>
      <c r="D53" s="530"/>
      <c r="E53" s="525" t="b">
        <v>0</v>
      </c>
      <c r="F53" s="531"/>
      <c r="G53" s="532" t="b">
        <v>0</v>
      </c>
      <c r="H53" s="531"/>
      <c r="I53" s="516"/>
      <c r="J53" s="529"/>
      <c r="K53" s="225"/>
      <c r="L53" s="115"/>
      <c r="M53" s="530"/>
      <c r="N53" s="225"/>
      <c r="O53" s="225"/>
      <c r="P53" s="225"/>
      <c r="Q53" s="225"/>
      <c r="R53" s="225"/>
      <c r="S53" s="225"/>
      <c r="T53" s="225"/>
      <c r="U53" s="225"/>
      <c r="V53" s="225"/>
      <c r="W53" s="222"/>
      <c r="X53" s="89"/>
      <c r="Y53" s="90"/>
      <c r="Z53" s="88"/>
    </row>
    <row r="54" ht="26.25" customHeight="1">
      <c r="A54" s="88"/>
      <c r="B54" s="89"/>
      <c r="C54" s="519" t="b">
        <v>0</v>
      </c>
      <c r="D54" s="524"/>
      <c r="E54" s="519" t="b">
        <v>0</v>
      </c>
      <c r="F54" s="533"/>
      <c r="G54" s="522" t="b">
        <v>0</v>
      </c>
      <c r="H54" s="533"/>
      <c r="I54" s="516"/>
      <c r="J54" s="523"/>
      <c r="K54" s="218"/>
      <c r="L54" s="107"/>
      <c r="M54" s="524"/>
      <c r="N54" s="218"/>
      <c r="O54" s="218"/>
      <c r="P54" s="218"/>
      <c r="Q54" s="218"/>
      <c r="R54" s="218"/>
      <c r="S54" s="218"/>
      <c r="T54" s="218"/>
      <c r="U54" s="218"/>
      <c r="V54" s="218"/>
      <c r="W54" s="216"/>
      <c r="X54" s="89"/>
      <c r="Y54" s="90"/>
      <c r="Z54" s="88"/>
    </row>
    <row r="55" ht="26.25" customHeight="1">
      <c r="A55" s="88"/>
      <c r="B55" s="89"/>
      <c r="C55" s="525" t="b">
        <v>0</v>
      </c>
      <c r="D55" s="530"/>
      <c r="E55" s="525" t="b">
        <v>0</v>
      </c>
      <c r="F55" s="531"/>
      <c r="G55" s="532" t="b">
        <v>0</v>
      </c>
      <c r="H55" s="531"/>
      <c r="I55" s="516"/>
      <c r="J55" s="529"/>
      <c r="K55" s="225"/>
      <c r="L55" s="115"/>
      <c r="M55" s="530"/>
      <c r="N55" s="225"/>
      <c r="O55" s="225"/>
      <c r="P55" s="225"/>
      <c r="Q55" s="225"/>
      <c r="R55" s="225"/>
      <c r="S55" s="225"/>
      <c r="T55" s="225"/>
      <c r="U55" s="225"/>
      <c r="V55" s="225"/>
      <c r="W55" s="222"/>
      <c r="X55" s="89"/>
      <c r="Y55" s="90"/>
      <c r="Z55" s="88"/>
    </row>
    <row r="56" ht="26.25" customHeight="1">
      <c r="A56" s="88"/>
      <c r="B56" s="89"/>
      <c r="C56" s="536" t="b">
        <v>0</v>
      </c>
      <c r="D56" s="557"/>
      <c r="E56" s="536" t="b">
        <v>0</v>
      </c>
      <c r="F56" s="537"/>
      <c r="G56" s="558" t="b">
        <v>0</v>
      </c>
      <c r="H56" s="537"/>
      <c r="I56" s="516"/>
      <c r="J56" s="559"/>
      <c r="K56" s="560"/>
      <c r="L56" s="191"/>
      <c r="M56" s="557"/>
      <c r="N56" s="560"/>
      <c r="O56" s="560"/>
      <c r="P56" s="560"/>
      <c r="Q56" s="560"/>
      <c r="R56" s="560"/>
      <c r="S56" s="560"/>
      <c r="T56" s="560"/>
      <c r="U56" s="560"/>
      <c r="V56" s="560"/>
      <c r="W56" s="561"/>
      <c r="X56" s="89"/>
      <c r="Y56" s="90"/>
      <c r="Z56" s="88"/>
    </row>
    <row r="57" ht="26.25" customHeight="1">
      <c r="A57" s="88"/>
      <c r="B57" s="89"/>
      <c r="C57" s="198"/>
      <c r="D57" s="198"/>
      <c r="E57" s="198"/>
      <c r="F57" s="198"/>
      <c r="G57" s="198"/>
      <c r="H57" s="198"/>
      <c r="I57" s="198"/>
      <c r="J57" s="198"/>
      <c r="K57" s="198"/>
      <c r="L57" s="198"/>
      <c r="M57" s="198"/>
      <c r="N57" s="198"/>
      <c r="O57" s="198"/>
      <c r="P57" s="198"/>
      <c r="Q57" s="198"/>
      <c r="R57" s="198"/>
      <c r="S57" s="198"/>
      <c r="T57" s="198"/>
      <c r="U57" s="198"/>
      <c r="V57" s="198"/>
      <c r="W57" s="198"/>
      <c r="X57" s="89"/>
      <c r="Y57" s="90"/>
      <c r="Z57" s="88"/>
    </row>
    <row r="58" ht="3.75" customHeight="1">
      <c r="A58" s="88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88"/>
    </row>
    <row r="59" ht="37.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</sheetData>
  <mergeCells count="115">
    <mergeCell ref="M24:W24"/>
    <mergeCell ref="M25:W25"/>
    <mergeCell ref="M17:W17"/>
    <mergeCell ref="M18:W18"/>
    <mergeCell ref="M19:W19"/>
    <mergeCell ref="M20:W20"/>
    <mergeCell ref="M21:W21"/>
    <mergeCell ref="M22:W22"/>
    <mergeCell ref="M23:W23"/>
    <mergeCell ref="J23:L23"/>
    <mergeCell ref="J24:L24"/>
    <mergeCell ref="J25:L25"/>
    <mergeCell ref="J26:L26"/>
    <mergeCell ref="M26:W26"/>
    <mergeCell ref="J27:L27"/>
    <mergeCell ref="M27:W27"/>
    <mergeCell ref="J28:L28"/>
    <mergeCell ref="M28:W28"/>
    <mergeCell ref="J29:L29"/>
    <mergeCell ref="M29:W29"/>
    <mergeCell ref="J30:L30"/>
    <mergeCell ref="M30:W30"/>
    <mergeCell ref="M31:W31"/>
    <mergeCell ref="J31:L31"/>
    <mergeCell ref="J32:L32"/>
    <mergeCell ref="M32:W32"/>
    <mergeCell ref="J33:L33"/>
    <mergeCell ref="M33:W33"/>
    <mergeCell ref="J34:L34"/>
    <mergeCell ref="M34:W34"/>
    <mergeCell ref="J35:L35"/>
    <mergeCell ref="M35:W35"/>
    <mergeCell ref="J36:L36"/>
    <mergeCell ref="M36:W36"/>
    <mergeCell ref="J37:L37"/>
    <mergeCell ref="M37:W37"/>
    <mergeCell ref="M38:W38"/>
    <mergeCell ref="M41:W41"/>
    <mergeCell ref="M42:W42"/>
    <mergeCell ref="J38:L38"/>
    <mergeCell ref="J39:L39"/>
    <mergeCell ref="M39:W39"/>
    <mergeCell ref="C40:D40"/>
    <mergeCell ref="E40:F40"/>
    <mergeCell ref="G40:H40"/>
    <mergeCell ref="M40:W40"/>
    <mergeCell ref="J40:L40"/>
    <mergeCell ref="J41:L41"/>
    <mergeCell ref="J42:L42"/>
    <mergeCell ref="J43:L43"/>
    <mergeCell ref="M43:W43"/>
    <mergeCell ref="J44:L44"/>
    <mergeCell ref="M44:W44"/>
    <mergeCell ref="J45:L45"/>
    <mergeCell ref="M45:W45"/>
    <mergeCell ref="J46:L46"/>
    <mergeCell ref="M46:W46"/>
    <mergeCell ref="J47:L47"/>
    <mergeCell ref="M47:W47"/>
    <mergeCell ref="M48:W48"/>
    <mergeCell ref="J48:L48"/>
    <mergeCell ref="J49:L49"/>
    <mergeCell ref="M49:W49"/>
    <mergeCell ref="J50:L50"/>
    <mergeCell ref="M50:W50"/>
    <mergeCell ref="J51:L51"/>
    <mergeCell ref="M51:W51"/>
    <mergeCell ref="J52:L52"/>
    <mergeCell ref="M52:W52"/>
    <mergeCell ref="J53:L53"/>
    <mergeCell ref="M53:W53"/>
    <mergeCell ref="J54:L54"/>
    <mergeCell ref="M54:W54"/>
    <mergeCell ref="M55:W55"/>
    <mergeCell ref="C3:F3"/>
    <mergeCell ref="G3:W3"/>
    <mergeCell ref="C5:H5"/>
    <mergeCell ref="J5:W5"/>
    <mergeCell ref="C6:D6"/>
    <mergeCell ref="E6:F6"/>
    <mergeCell ref="G6:H6"/>
    <mergeCell ref="J6:L6"/>
    <mergeCell ref="M6:W6"/>
    <mergeCell ref="J7:L7"/>
    <mergeCell ref="M7:W7"/>
    <mergeCell ref="J8:L8"/>
    <mergeCell ref="M8:W8"/>
    <mergeCell ref="M9:W9"/>
    <mergeCell ref="J9:L9"/>
    <mergeCell ref="J10:L10"/>
    <mergeCell ref="J11:L11"/>
    <mergeCell ref="J12:L12"/>
    <mergeCell ref="J13:L13"/>
    <mergeCell ref="J14:L14"/>
    <mergeCell ref="J15:L15"/>
    <mergeCell ref="M10:W10"/>
    <mergeCell ref="M11:W11"/>
    <mergeCell ref="M12:W12"/>
    <mergeCell ref="M13:W13"/>
    <mergeCell ref="M14:W14"/>
    <mergeCell ref="M15:W15"/>
    <mergeCell ref="M16:W16"/>
    <mergeCell ref="C23:D23"/>
    <mergeCell ref="E23:F23"/>
    <mergeCell ref="G23:H23"/>
    <mergeCell ref="J16:L16"/>
    <mergeCell ref="J17:L17"/>
    <mergeCell ref="J18:L18"/>
    <mergeCell ref="J19:L19"/>
    <mergeCell ref="J20:L20"/>
    <mergeCell ref="J21:L21"/>
    <mergeCell ref="J22:L22"/>
    <mergeCell ref="J55:L55"/>
    <mergeCell ref="J56:L56"/>
    <mergeCell ref="M56:W56"/>
  </mergeCell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18.88"/>
    <col customWidth="1" min="4" max="13" width="13.88"/>
    <col customWidth="1" min="14" max="14" width="3.25"/>
    <col customWidth="1" min="15" max="15" width="0.75"/>
    <col customWidth="1" min="16" max="16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</row>
    <row r="2" ht="26.25" customHeight="1">
      <c r="A2" s="88"/>
      <c r="B2" s="89"/>
      <c r="C2" s="89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89"/>
      <c r="O2" s="90"/>
      <c r="P2" s="88"/>
    </row>
    <row r="3" ht="86.25" customHeight="1">
      <c r="A3" s="88"/>
      <c r="B3" s="89"/>
      <c r="C3" s="562" t="s">
        <v>207</v>
      </c>
      <c r="I3" s="226" t="s">
        <v>208</v>
      </c>
      <c r="N3" s="89"/>
      <c r="O3" s="90"/>
      <c r="P3" s="88"/>
    </row>
    <row r="4" ht="11.25" customHeight="1">
      <c r="A4" s="88"/>
      <c r="B4" s="404"/>
      <c r="C4" s="89"/>
      <c r="D4" s="89"/>
      <c r="E4" s="144"/>
      <c r="F4" s="144"/>
      <c r="G4" s="563"/>
      <c r="H4" s="563"/>
      <c r="I4" s="563"/>
      <c r="J4" s="144"/>
      <c r="K4" s="144"/>
      <c r="L4" s="144"/>
      <c r="M4" s="563"/>
      <c r="N4" s="404"/>
      <c r="O4" s="406"/>
      <c r="P4" s="88"/>
    </row>
    <row r="5" ht="26.25" customHeight="1">
      <c r="A5" s="88"/>
      <c r="B5" s="404"/>
      <c r="C5" s="564" t="str">
        <f>IF('Calorie Tracker'!M5="Female",C17, D17)</f>
        <v/>
      </c>
      <c r="D5" s="69"/>
      <c r="E5" s="510"/>
      <c r="F5" s="565" t="s">
        <v>209</v>
      </c>
      <c r="G5" s="69"/>
      <c r="H5" s="147" t="s">
        <v>210</v>
      </c>
      <c r="I5" s="69"/>
      <c r="J5" s="566" t="s">
        <v>37</v>
      </c>
      <c r="K5" s="69"/>
      <c r="L5" s="69"/>
      <c r="M5" s="23"/>
      <c r="N5" s="404"/>
      <c r="O5" s="406"/>
      <c r="P5" s="88"/>
    </row>
    <row r="6" ht="26.25" customHeight="1">
      <c r="A6" s="88"/>
      <c r="B6" s="89"/>
      <c r="C6" s="478"/>
      <c r="E6" s="567"/>
      <c r="F6" s="568" t="s">
        <v>211</v>
      </c>
      <c r="G6" s="569">
        <v>45729.0</v>
      </c>
      <c r="H6" s="568" t="s">
        <v>211</v>
      </c>
      <c r="I6" s="569">
        <v>46093.0</v>
      </c>
      <c r="J6" s="570"/>
      <c r="K6" s="212"/>
      <c r="L6" s="212"/>
      <c r="M6" s="210"/>
      <c r="N6" s="89"/>
      <c r="O6" s="90"/>
      <c r="P6" s="88"/>
    </row>
    <row r="7" ht="26.25" customHeight="1">
      <c r="A7" s="88"/>
      <c r="B7" s="89"/>
      <c r="C7" s="478"/>
      <c r="E7" s="567"/>
      <c r="F7" s="571" t="s">
        <v>212</v>
      </c>
      <c r="G7" s="572" t="s">
        <v>213</v>
      </c>
      <c r="H7" s="571" t="s">
        <v>212</v>
      </c>
      <c r="I7" s="572"/>
      <c r="J7" s="573"/>
      <c r="K7" s="218"/>
      <c r="L7" s="218"/>
      <c r="M7" s="216"/>
      <c r="N7" s="89"/>
      <c r="O7" s="90"/>
      <c r="P7" s="88"/>
    </row>
    <row r="8" ht="26.25" customHeight="1">
      <c r="A8" s="88"/>
      <c r="B8" s="89"/>
      <c r="C8" s="478"/>
      <c r="E8" s="567"/>
      <c r="F8" s="571" t="s">
        <v>214</v>
      </c>
      <c r="G8" s="572" t="s">
        <v>215</v>
      </c>
      <c r="H8" s="571" t="s">
        <v>214</v>
      </c>
      <c r="I8" s="572"/>
      <c r="J8" s="574"/>
      <c r="K8" s="225"/>
      <c r="L8" s="225"/>
      <c r="M8" s="222"/>
      <c r="N8" s="89"/>
      <c r="O8" s="90"/>
      <c r="P8" s="88"/>
    </row>
    <row r="9" ht="26.25" customHeight="1">
      <c r="A9" s="88"/>
      <c r="B9" s="89"/>
      <c r="C9" s="478"/>
      <c r="E9" s="567"/>
      <c r="F9" s="571" t="s">
        <v>216</v>
      </c>
      <c r="G9" s="572" t="s">
        <v>213</v>
      </c>
      <c r="H9" s="571" t="s">
        <v>216</v>
      </c>
      <c r="I9" s="572"/>
      <c r="J9" s="573"/>
      <c r="K9" s="218"/>
      <c r="L9" s="218"/>
      <c r="M9" s="216"/>
      <c r="N9" s="89"/>
      <c r="O9" s="90"/>
      <c r="P9" s="88"/>
    </row>
    <row r="10" ht="26.25" customHeight="1">
      <c r="A10" s="88"/>
      <c r="B10" s="89"/>
      <c r="C10" s="478"/>
      <c r="E10" s="567"/>
      <c r="F10" s="571" t="s">
        <v>217</v>
      </c>
      <c r="G10" s="572" t="s">
        <v>213</v>
      </c>
      <c r="H10" s="571" t="s">
        <v>217</v>
      </c>
      <c r="I10" s="572"/>
      <c r="J10" s="574"/>
      <c r="K10" s="225"/>
      <c r="L10" s="225"/>
      <c r="M10" s="222"/>
      <c r="N10" s="89"/>
      <c r="O10" s="90"/>
      <c r="P10" s="88"/>
    </row>
    <row r="11" ht="26.25" customHeight="1">
      <c r="A11" s="88"/>
      <c r="B11" s="89"/>
      <c r="C11" s="478"/>
      <c r="E11" s="567"/>
      <c r="F11" s="571" t="s">
        <v>218</v>
      </c>
      <c r="G11" s="572" t="s">
        <v>219</v>
      </c>
      <c r="H11" s="571" t="s">
        <v>218</v>
      </c>
      <c r="I11" s="572"/>
      <c r="J11" s="573"/>
      <c r="K11" s="218"/>
      <c r="L11" s="218"/>
      <c r="M11" s="216"/>
      <c r="N11" s="89"/>
      <c r="O11" s="90"/>
      <c r="P11" s="88"/>
    </row>
    <row r="12" ht="26.25" customHeight="1">
      <c r="A12" s="88"/>
      <c r="B12" s="89"/>
      <c r="C12" s="478"/>
      <c r="E12" s="567"/>
      <c r="F12" s="571" t="s">
        <v>220</v>
      </c>
      <c r="G12" s="572" t="s">
        <v>221</v>
      </c>
      <c r="H12" s="571" t="s">
        <v>220</v>
      </c>
      <c r="I12" s="572"/>
      <c r="J12" s="574"/>
      <c r="K12" s="225"/>
      <c r="L12" s="225"/>
      <c r="M12" s="222"/>
      <c r="N12" s="89"/>
      <c r="O12" s="90"/>
      <c r="P12" s="88"/>
    </row>
    <row r="13" ht="26.25" customHeight="1">
      <c r="A13" s="88"/>
      <c r="B13" s="89"/>
      <c r="C13" s="478"/>
      <c r="E13" s="567"/>
      <c r="F13" s="571" t="s">
        <v>222</v>
      </c>
      <c r="G13" s="572" t="s">
        <v>223</v>
      </c>
      <c r="H13" s="571" t="s">
        <v>222</v>
      </c>
      <c r="I13" s="572"/>
      <c r="J13" s="573"/>
      <c r="K13" s="218"/>
      <c r="L13" s="218"/>
      <c r="M13" s="216"/>
      <c r="N13" s="89"/>
      <c r="O13" s="90"/>
      <c r="P13" s="88"/>
    </row>
    <row r="14" ht="26.25" customHeight="1">
      <c r="A14" s="88"/>
      <c r="B14" s="89"/>
      <c r="C14" s="478"/>
      <c r="E14" s="567"/>
      <c r="F14" s="571" t="s">
        <v>224</v>
      </c>
      <c r="G14" s="572" t="s">
        <v>223</v>
      </c>
      <c r="H14" s="571" t="s">
        <v>224</v>
      </c>
      <c r="I14" s="572"/>
      <c r="J14" s="574"/>
      <c r="K14" s="225"/>
      <c r="L14" s="225"/>
      <c r="M14" s="222"/>
      <c r="N14" s="89"/>
      <c r="O14" s="90"/>
      <c r="P14" s="88"/>
    </row>
    <row r="15" ht="26.25" customHeight="1">
      <c r="A15" s="88"/>
      <c r="B15" s="89"/>
      <c r="C15" s="478"/>
      <c r="E15" s="567"/>
      <c r="F15" s="571" t="s">
        <v>225</v>
      </c>
      <c r="G15" s="572" t="s">
        <v>226</v>
      </c>
      <c r="H15" s="571" t="s">
        <v>225</v>
      </c>
      <c r="I15" s="572"/>
      <c r="J15" s="573"/>
      <c r="K15" s="218"/>
      <c r="L15" s="218"/>
      <c r="M15" s="216"/>
      <c r="N15" s="89"/>
      <c r="O15" s="90"/>
      <c r="P15" s="88"/>
    </row>
    <row r="16" ht="26.25" customHeight="1">
      <c r="A16" s="88"/>
      <c r="B16" s="89"/>
      <c r="C16" s="497"/>
      <c r="D16" s="34"/>
      <c r="E16" s="575"/>
      <c r="F16" s="576" t="s">
        <v>227</v>
      </c>
      <c r="G16" s="577" t="s">
        <v>226</v>
      </c>
      <c r="H16" s="576" t="s">
        <v>227</v>
      </c>
      <c r="I16" s="577"/>
      <c r="J16" s="578"/>
      <c r="K16" s="501"/>
      <c r="L16" s="501"/>
      <c r="M16" s="502"/>
      <c r="N16" s="89"/>
      <c r="O16" s="90"/>
      <c r="P16" s="88"/>
    </row>
    <row r="17" ht="11.25" customHeight="1">
      <c r="A17" s="88"/>
      <c r="B17" s="404"/>
      <c r="C17" s="89"/>
      <c r="D17" s="89"/>
      <c r="E17" s="144"/>
      <c r="F17" s="144"/>
      <c r="G17" s="563"/>
      <c r="H17" s="563"/>
      <c r="I17" s="563"/>
      <c r="J17" s="144"/>
      <c r="K17" s="144"/>
      <c r="L17" s="144"/>
      <c r="M17" s="563"/>
      <c r="N17" s="404"/>
      <c r="O17" s="406"/>
      <c r="P17" s="88"/>
    </row>
    <row r="18" ht="30.0" customHeight="1">
      <c r="A18" s="88"/>
      <c r="B18" s="89"/>
      <c r="C18" s="579" t="s">
        <v>228</v>
      </c>
      <c r="D18" s="580"/>
      <c r="E18" s="580"/>
      <c r="F18" s="580"/>
      <c r="G18" s="580"/>
      <c r="H18" s="580"/>
      <c r="I18" s="580"/>
      <c r="J18" s="580"/>
      <c r="K18" s="580"/>
      <c r="L18" s="580"/>
      <c r="M18" s="581"/>
      <c r="N18" s="89"/>
      <c r="O18" s="90"/>
      <c r="P18" s="88"/>
    </row>
    <row r="19" ht="26.25" customHeight="1">
      <c r="A19" s="88"/>
      <c r="B19" s="89"/>
      <c r="C19" s="582" t="s">
        <v>73</v>
      </c>
      <c r="D19" s="583" t="s">
        <v>26</v>
      </c>
      <c r="E19" s="583" t="s">
        <v>27</v>
      </c>
      <c r="F19" s="583" t="s">
        <v>28</v>
      </c>
      <c r="G19" s="583" t="s">
        <v>29</v>
      </c>
      <c r="H19" s="583" t="s">
        <v>30</v>
      </c>
      <c r="I19" s="583" t="s">
        <v>31</v>
      </c>
      <c r="J19" s="583" t="s">
        <v>32</v>
      </c>
      <c r="K19" s="583" t="s">
        <v>33</v>
      </c>
      <c r="L19" s="583" t="s">
        <v>34</v>
      </c>
      <c r="M19" s="584" t="s">
        <v>35</v>
      </c>
      <c r="N19" s="89"/>
      <c r="O19" s="90"/>
      <c r="P19" s="88"/>
    </row>
    <row r="20" ht="26.25" customHeight="1">
      <c r="A20" s="88"/>
      <c r="B20" s="89"/>
      <c r="C20" s="585">
        <v>45743.0</v>
      </c>
      <c r="D20" s="586">
        <v>21.3</v>
      </c>
      <c r="E20" s="572">
        <v>62.0</v>
      </c>
      <c r="F20" s="572">
        <v>21.3</v>
      </c>
      <c r="G20" s="572">
        <v>21.3</v>
      </c>
      <c r="H20" s="572">
        <v>70.0</v>
      </c>
      <c r="I20" s="572">
        <v>66.0</v>
      </c>
      <c r="J20" s="572">
        <v>35.2</v>
      </c>
      <c r="K20" s="572">
        <v>35.2</v>
      </c>
      <c r="L20" s="572">
        <v>25.3</v>
      </c>
      <c r="M20" s="587">
        <v>25.3</v>
      </c>
      <c r="N20" s="89"/>
      <c r="O20" s="90"/>
      <c r="P20" s="88"/>
    </row>
    <row r="21" ht="26.25" customHeight="1">
      <c r="A21" s="88"/>
      <c r="B21" s="89"/>
      <c r="C21" s="588"/>
      <c r="D21" s="589"/>
      <c r="E21" s="589"/>
      <c r="F21" s="589"/>
      <c r="G21" s="589"/>
      <c r="H21" s="589"/>
      <c r="I21" s="589"/>
      <c r="J21" s="589"/>
      <c r="K21" s="589"/>
      <c r="L21" s="589"/>
      <c r="M21" s="590"/>
      <c r="N21" s="89"/>
      <c r="O21" s="90"/>
      <c r="P21" s="88"/>
    </row>
    <row r="22" ht="26.25" customHeight="1">
      <c r="A22" s="88"/>
      <c r="B22" s="89"/>
      <c r="C22" s="588"/>
      <c r="D22" s="589"/>
      <c r="E22" s="589"/>
      <c r="F22" s="589"/>
      <c r="G22" s="589"/>
      <c r="H22" s="589"/>
      <c r="I22" s="589"/>
      <c r="J22" s="589"/>
      <c r="K22" s="589"/>
      <c r="L22" s="589"/>
      <c r="M22" s="590"/>
      <c r="N22" s="89"/>
      <c r="O22" s="90"/>
      <c r="P22" s="88"/>
    </row>
    <row r="23" ht="26.25" customHeight="1">
      <c r="A23" s="88"/>
      <c r="B23" s="89"/>
      <c r="C23" s="591"/>
      <c r="D23" s="589"/>
      <c r="E23" s="589"/>
      <c r="F23" s="589"/>
      <c r="G23" s="589"/>
      <c r="H23" s="589"/>
      <c r="I23" s="589"/>
      <c r="J23" s="589"/>
      <c r="K23" s="589"/>
      <c r="L23" s="589"/>
      <c r="M23" s="590"/>
      <c r="N23" s="89"/>
      <c r="O23" s="90"/>
      <c r="P23" s="88"/>
    </row>
    <row r="24" ht="26.25" customHeight="1">
      <c r="A24" s="88"/>
      <c r="B24" s="89"/>
      <c r="C24" s="591"/>
      <c r="D24" s="589"/>
      <c r="E24" s="589"/>
      <c r="F24" s="589"/>
      <c r="G24" s="589"/>
      <c r="H24" s="589"/>
      <c r="I24" s="589"/>
      <c r="J24" s="589"/>
      <c r="K24" s="589"/>
      <c r="L24" s="589"/>
      <c r="M24" s="590"/>
      <c r="N24" s="89"/>
      <c r="O24" s="90"/>
      <c r="P24" s="88"/>
    </row>
    <row r="25" ht="26.25" customHeight="1">
      <c r="A25" s="88"/>
      <c r="B25" s="89"/>
      <c r="C25" s="591"/>
      <c r="D25" s="589"/>
      <c r="E25" s="589"/>
      <c r="F25" s="589"/>
      <c r="G25" s="589"/>
      <c r="H25" s="589"/>
      <c r="I25" s="589"/>
      <c r="J25" s="589"/>
      <c r="K25" s="589"/>
      <c r="L25" s="589"/>
      <c r="M25" s="590"/>
      <c r="N25" s="89"/>
      <c r="O25" s="90"/>
      <c r="P25" s="88"/>
    </row>
    <row r="26" ht="26.25" customHeight="1">
      <c r="A26" s="88"/>
      <c r="B26" s="89"/>
      <c r="C26" s="591"/>
      <c r="D26" s="589"/>
      <c r="E26" s="589"/>
      <c r="F26" s="589"/>
      <c r="G26" s="589"/>
      <c r="H26" s="589"/>
      <c r="I26" s="589"/>
      <c r="J26" s="589"/>
      <c r="K26" s="589"/>
      <c r="L26" s="589"/>
      <c r="M26" s="590"/>
      <c r="N26" s="89"/>
      <c r="O26" s="90"/>
      <c r="P26" s="88"/>
    </row>
    <row r="27" ht="26.25" customHeight="1">
      <c r="A27" s="88"/>
      <c r="B27" s="89"/>
      <c r="C27" s="591"/>
      <c r="D27" s="589"/>
      <c r="E27" s="589"/>
      <c r="F27" s="589"/>
      <c r="G27" s="589"/>
      <c r="H27" s="589"/>
      <c r="I27" s="589"/>
      <c r="J27" s="589"/>
      <c r="K27" s="589"/>
      <c r="L27" s="589"/>
      <c r="M27" s="590"/>
      <c r="N27" s="89"/>
      <c r="O27" s="90"/>
      <c r="P27" s="88"/>
    </row>
    <row r="28" ht="26.25" customHeight="1">
      <c r="A28" s="88"/>
      <c r="B28" s="89"/>
      <c r="C28" s="591"/>
      <c r="D28" s="589"/>
      <c r="E28" s="589"/>
      <c r="F28" s="589"/>
      <c r="G28" s="589"/>
      <c r="H28" s="589"/>
      <c r="I28" s="589"/>
      <c r="J28" s="589"/>
      <c r="K28" s="589"/>
      <c r="L28" s="589"/>
      <c r="M28" s="590"/>
      <c r="N28" s="89"/>
      <c r="O28" s="90"/>
      <c r="P28" s="88"/>
    </row>
    <row r="29" ht="26.25" customHeight="1">
      <c r="A29" s="88"/>
      <c r="B29" s="89"/>
      <c r="C29" s="591"/>
      <c r="D29" s="589"/>
      <c r="E29" s="589"/>
      <c r="F29" s="589"/>
      <c r="G29" s="589"/>
      <c r="H29" s="589"/>
      <c r="I29" s="589"/>
      <c r="J29" s="589"/>
      <c r="K29" s="589"/>
      <c r="L29" s="589"/>
      <c r="M29" s="590"/>
      <c r="N29" s="89"/>
      <c r="O29" s="90"/>
      <c r="P29" s="88"/>
    </row>
    <row r="30" ht="26.25" customHeight="1">
      <c r="A30" s="88"/>
      <c r="B30" s="89"/>
      <c r="C30" s="591"/>
      <c r="D30" s="589"/>
      <c r="E30" s="589"/>
      <c r="F30" s="589"/>
      <c r="G30" s="589"/>
      <c r="H30" s="589"/>
      <c r="I30" s="589"/>
      <c r="J30" s="589"/>
      <c r="K30" s="589"/>
      <c r="L30" s="589"/>
      <c r="M30" s="590"/>
      <c r="N30" s="89"/>
      <c r="O30" s="90"/>
      <c r="P30" s="88"/>
    </row>
    <row r="31" ht="26.25" customHeight="1">
      <c r="A31" s="88"/>
      <c r="B31" s="89"/>
      <c r="C31" s="591"/>
      <c r="D31" s="589"/>
      <c r="E31" s="589"/>
      <c r="F31" s="589"/>
      <c r="G31" s="589"/>
      <c r="H31" s="589"/>
      <c r="I31" s="589"/>
      <c r="J31" s="589"/>
      <c r="K31" s="589"/>
      <c r="L31" s="589"/>
      <c r="M31" s="590"/>
      <c r="N31" s="89"/>
      <c r="O31" s="90"/>
      <c r="P31" s="88"/>
    </row>
    <row r="32" ht="26.25" customHeight="1">
      <c r="A32" s="88"/>
      <c r="B32" s="89"/>
      <c r="C32" s="591"/>
      <c r="D32" s="589"/>
      <c r="E32" s="589"/>
      <c r="F32" s="589"/>
      <c r="G32" s="589"/>
      <c r="H32" s="589"/>
      <c r="I32" s="589"/>
      <c r="J32" s="589"/>
      <c r="K32" s="589"/>
      <c r="L32" s="589"/>
      <c r="M32" s="590"/>
      <c r="N32" s="89"/>
      <c r="O32" s="90"/>
      <c r="P32" s="88"/>
    </row>
    <row r="33" ht="26.25" customHeight="1">
      <c r="A33" s="88"/>
      <c r="B33" s="89"/>
      <c r="C33" s="591"/>
      <c r="D33" s="589"/>
      <c r="E33" s="589"/>
      <c r="F33" s="589"/>
      <c r="G33" s="589"/>
      <c r="H33" s="589"/>
      <c r="I33" s="589"/>
      <c r="J33" s="589"/>
      <c r="K33" s="589"/>
      <c r="L33" s="589"/>
      <c r="M33" s="590"/>
      <c r="N33" s="89"/>
      <c r="O33" s="90"/>
      <c r="P33" s="88"/>
    </row>
    <row r="34" ht="26.25" customHeight="1">
      <c r="A34" s="88"/>
      <c r="B34" s="89"/>
      <c r="C34" s="591"/>
      <c r="D34" s="589"/>
      <c r="E34" s="589"/>
      <c r="F34" s="589"/>
      <c r="G34" s="589"/>
      <c r="H34" s="589"/>
      <c r="I34" s="589"/>
      <c r="J34" s="589"/>
      <c r="K34" s="589"/>
      <c r="L34" s="589"/>
      <c r="M34" s="590"/>
      <c r="N34" s="89"/>
      <c r="O34" s="90"/>
      <c r="P34" s="88"/>
    </row>
    <row r="35" ht="26.25" customHeight="1">
      <c r="A35" s="88"/>
      <c r="B35" s="89"/>
      <c r="C35" s="591"/>
      <c r="D35" s="589"/>
      <c r="E35" s="589"/>
      <c r="F35" s="589"/>
      <c r="G35" s="589"/>
      <c r="H35" s="589"/>
      <c r="I35" s="589"/>
      <c r="J35" s="589"/>
      <c r="K35" s="589"/>
      <c r="L35" s="589"/>
      <c r="M35" s="590"/>
      <c r="N35" s="89"/>
      <c r="O35" s="90"/>
      <c r="P35" s="88"/>
    </row>
    <row r="36" ht="26.25" customHeight="1">
      <c r="A36" s="88"/>
      <c r="B36" s="89"/>
      <c r="C36" s="591"/>
      <c r="D36" s="589"/>
      <c r="E36" s="589"/>
      <c r="F36" s="589"/>
      <c r="G36" s="589"/>
      <c r="H36" s="589"/>
      <c r="I36" s="589"/>
      <c r="J36" s="589"/>
      <c r="K36" s="589"/>
      <c r="L36" s="589"/>
      <c r="M36" s="590"/>
      <c r="N36" s="89"/>
      <c r="O36" s="90"/>
      <c r="P36" s="88"/>
    </row>
    <row r="37" ht="26.25" customHeight="1">
      <c r="A37" s="88"/>
      <c r="B37" s="89"/>
      <c r="C37" s="591"/>
      <c r="D37" s="589"/>
      <c r="E37" s="589"/>
      <c r="F37" s="589"/>
      <c r="G37" s="589"/>
      <c r="H37" s="589"/>
      <c r="I37" s="589"/>
      <c r="J37" s="589"/>
      <c r="K37" s="589"/>
      <c r="L37" s="589"/>
      <c r="M37" s="590"/>
      <c r="N37" s="89"/>
      <c r="O37" s="90"/>
      <c r="P37" s="88"/>
    </row>
    <row r="38" ht="26.25" customHeight="1">
      <c r="A38" s="88"/>
      <c r="B38" s="89"/>
      <c r="C38" s="591"/>
      <c r="D38" s="589"/>
      <c r="E38" s="589"/>
      <c r="F38" s="589"/>
      <c r="G38" s="589"/>
      <c r="H38" s="589"/>
      <c r="I38" s="589"/>
      <c r="J38" s="589"/>
      <c r="K38" s="589"/>
      <c r="L38" s="589"/>
      <c r="M38" s="590"/>
      <c r="N38" s="89"/>
      <c r="O38" s="90"/>
      <c r="P38" s="88"/>
    </row>
    <row r="39" ht="26.25" customHeight="1">
      <c r="A39" s="88"/>
      <c r="B39" s="89"/>
      <c r="C39" s="591"/>
      <c r="D39" s="589"/>
      <c r="E39" s="589"/>
      <c r="F39" s="589"/>
      <c r="G39" s="589"/>
      <c r="H39" s="589"/>
      <c r="I39" s="589"/>
      <c r="J39" s="589"/>
      <c r="K39" s="589"/>
      <c r="L39" s="589"/>
      <c r="M39" s="590"/>
      <c r="N39" s="89"/>
      <c r="O39" s="90"/>
      <c r="P39" s="88"/>
    </row>
    <row r="40" ht="26.25" customHeight="1">
      <c r="A40" s="88"/>
      <c r="B40" s="89"/>
      <c r="C40" s="591"/>
      <c r="D40" s="589"/>
      <c r="E40" s="589"/>
      <c r="F40" s="589"/>
      <c r="G40" s="589"/>
      <c r="H40" s="589"/>
      <c r="I40" s="589"/>
      <c r="J40" s="589"/>
      <c r="K40" s="589"/>
      <c r="L40" s="589"/>
      <c r="M40" s="590"/>
      <c r="N40" s="89"/>
      <c r="O40" s="90"/>
      <c r="P40" s="88"/>
    </row>
    <row r="41" ht="26.25" customHeight="1">
      <c r="A41" s="88"/>
      <c r="B41" s="89"/>
      <c r="C41" s="591"/>
      <c r="D41" s="589"/>
      <c r="E41" s="589"/>
      <c r="F41" s="589"/>
      <c r="G41" s="589"/>
      <c r="H41" s="589"/>
      <c r="I41" s="589"/>
      <c r="J41" s="589"/>
      <c r="K41" s="589"/>
      <c r="L41" s="589"/>
      <c r="M41" s="590"/>
      <c r="N41" s="89"/>
      <c r="O41" s="90"/>
      <c r="P41" s="88"/>
    </row>
    <row r="42" ht="26.25" customHeight="1">
      <c r="A42" s="88"/>
      <c r="B42" s="89"/>
      <c r="C42" s="592" t="s">
        <v>229</v>
      </c>
      <c r="D42" s="593">
        <f t="shared" ref="D42:M42" si="1">INDEX(D20:D41, COUNTA(D20:D41))</f>
        <v>21.3</v>
      </c>
      <c r="E42" s="593">
        <f t="shared" si="1"/>
        <v>62</v>
      </c>
      <c r="F42" s="593">
        <f t="shared" si="1"/>
        <v>21.3</v>
      </c>
      <c r="G42" s="593">
        <f t="shared" si="1"/>
        <v>21.3</v>
      </c>
      <c r="H42" s="593">
        <f t="shared" si="1"/>
        <v>70</v>
      </c>
      <c r="I42" s="593">
        <f t="shared" si="1"/>
        <v>66</v>
      </c>
      <c r="J42" s="593">
        <f t="shared" si="1"/>
        <v>35.2</v>
      </c>
      <c r="K42" s="593">
        <f t="shared" si="1"/>
        <v>35.2</v>
      </c>
      <c r="L42" s="593">
        <f t="shared" si="1"/>
        <v>25.3</v>
      </c>
      <c r="M42" s="594">
        <f t="shared" si="1"/>
        <v>25.3</v>
      </c>
      <c r="N42" s="89"/>
      <c r="O42" s="90"/>
      <c r="P42" s="88"/>
    </row>
    <row r="43" ht="26.25" customHeight="1">
      <c r="A43" s="88"/>
      <c r="B43" s="89"/>
      <c r="C43" s="89"/>
      <c r="D43" s="198"/>
      <c r="E43" s="198"/>
      <c r="F43" s="198"/>
      <c r="G43" s="198"/>
      <c r="H43" s="198"/>
      <c r="I43" s="198"/>
      <c r="J43" s="198"/>
      <c r="K43" s="198"/>
      <c r="L43" s="198"/>
      <c r="M43" s="198"/>
      <c r="N43" s="89"/>
      <c r="O43" s="90"/>
      <c r="P43" s="88"/>
    </row>
    <row r="44" ht="3.75" customHeight="1">
      <c r="A44" s="88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88"/>
    </row>
    <row r="45" ht="37.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</row>
  </sheetData>
  <mergeCells count="18">
    <mergeCell ref="J7:M7"/>
    <mergeCell ref="J8:M8"/>
    <mergeCell ref="J9:M9"/>
    <mergeCell ref="J10:M10"/>
    <mergeCell ref="J11:M11"/>
    <mergeCell ref="J12:M12"/>
    <mergeCell ref="J13:M13"/>
    <mergeCell ref="J14:M14"/>
    <mergeCell ref="J15:M15"/>
    <mergeCell ref="J16:M16"/>
    <mergeCell ref="C3:H3"/>
    <mergeCell ref="I3:M3"/>
    <mergeCell ref="C5:E16"/>
    <mergeCell ref="F5:G5"/>
    <mergeCell ref="H5:I5"/>
    <mergeCell ref="J5:M5"/>
    <mergeCell ref="J6:M6"/>
    <mergeCell ref="C18:M18"/>
  </mergeCells>
  <dataValidations>
    <dataValidation type="custom" allowBlank="1" showDropDown="1" sqref="G6 I6 C20:C41">
      <formula1>OR(NOT(ISERROR(DATEVALUE(C6))), AND(ISNUMBER(C6), LEFT(CELL("format", C6))="D"))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3"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showGridLines="0" workbookViewId="0"/>
  </sheetViews>
  <sheetFormatPr customHeight="1" defaultColWidth="12.63" defaultRowHeight="15.75"/>
  <cols>
    <col customWidth="1" min="1" max="1" width="6.38"/>
    <col customWidth="1" min="2" max="2" width="3.25"/>
    <col customWidth="1" min="3" max="3" width="43.88"/>
    <col customWidth="1" min="4" max="4" width="1.38"/>
    <col customWidth="1" min="5" max="5" width="43.88"/>
    <col customWidth="1" min="6" max="6" width="1.38"/>
    <col customWidth="1" min="7" max="7" width="43.88"/>
    <col customWidth="1" min="8" max="8" width="1.38"/>
    <col customWidth="1" min="9" max="9" width="43.88"/>
    <col customWidth="1" min="10" max="10" width="3.25"/>
    <col customWidth="1" min="11" max="11" width="0.75"/>
    <col customWidth="1" min="12" max="12" width="6.38"/>
  </cols>
  <sheetData>
    <row r="1" ht="37.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</row>
    <row r="2" ht="26.25" customHeight="1">
      <c r="A2" s="88"/>
      <c r="B2" s="89"/>
      <c r="C2" s="89"/>
      <c r="D2" s="198"/>
      <c r="E2" s="198"/>
      <c r="F2" s="198"/>
      <c r="G2" s="198"/>
      <c r="H2" s="198"/>
      <c r="I2" s="89"/>
      <c r="J2" s="89"/>
      <c r="K2" s="90"/>
      <c r="L2" s="88"/>
    </row>
    <row r="3" ht="86.25" customHeight="1">
      <c r="A3" s="88"/>
      <c r="B3" s="89"/>
      <c r="C3" s="562" t="s">
        <v>230</v>
      </c>
      <c r="F3" s="595"/>
      <c r="G3" s="596" t="s">
        <v>231</v>
      </c>
      <c r="J3" s="89"/>
      <c r="K3" s="90"/>
      <c r="L3" s="88"/>
    </row>
    <row r="4" ht="11.25" customHeight="1">
      <c r="A4" s="88"/>
      <c r="B4" s="89"/>
      <c r="C4" s="198"/>
      <c r="D4" s="198"/>
      <c r="E4" s="198"/>
      <c r="F4" s="198"/>
      <c r="G4" s="198"/>
      <c r="H4" s="198"/>
      <c r="I4" s="198"/>
      <c r="J4" s="404"/>
      <c r="K4" s="406"/>
      <c r="L4" s="88"/>
    </row>
    <row r="5" ht="30.0" customHeight="1">
      <c r="A5" s="88"/>
      <c r="B5" s="89"/>
      <c r="C5" s="597">
        <v>45722.0</v>
      </c>
      <c r="D5" s="89"/>
      <c r="E5" s="598" t="s">
        <v>232</v>
      </c>
      <c r="F5" s="89"/>
      <c r="G5" s="599" t="s">
        <v>232</v>
      </c>
      <c r="H5" s="89"/>
      <c r="I5" s="599" t="s">
        <v>232</v>
      </c>
      <c r="J5" s="404"/>
      <c r="K5" s="406"/>
      <c r="L5" s="88"/>
    </row>
    <row r="6" ht="262.5" customHeight="1">
      <c r="A6" s="88"/>
      <c r="B6" s="89"/>
      <c r="C6" s="600"/>
      <c r="D6" s="89"/>
      <c r="E6" s="600"/>
      <c r="F6" s="89"/>
      <c r="G6" s="600"/>
      <c r="H6" s="89"/>
      <c r="I6" s="600"/>
      <c r="J6" s="89"/>
      <c r="K6" s="90"/>
      <c r="L6" s="88"/>
    </row>
    <row r="7" ht="11.25" customHeight="1">
      <c r="A7" s="88"/>
      <c r="B7" s="89"/>
      <c r="C7" s="89"/>
      <c r="D7" s="89"/>
      <c r="E7" s="89"/>
      <c r="F7" s="89"/>
      <c r="G7" s="89"/>
      <c r="H7" s="89"/>
      <c r="I7" s="89"/>
      <c r="J7" s="89"/>
      <c r="K7" s="90"/>
      <c r="L7" s="88"/>
    </row>
    <row r="8" ht="30.0" customHeight="1">
      <c r="A8" s="88"/>
      <c r="B8" s="89"/>
      <c r="C8" s="257" t="s">
        <v>37</v>
      </c>
      <c r="D8" s="89"/>
      <c r="E8" s="257" t="s">
        <v>37</v>
      </c>
      <c r="F8" s="89"/>
      <c r="G8" s="257" t="s">
        <v>37</v>
      </c>
      <c r="H8" s="89"/>
      <c r="I8" s="257" t="s">
        <v>37</v>
      </c>
      <c r="J8" s="89"/>
      <c r="K8" s="90"/>
      <c r="L8" s="88"/>
    </row>
    <row r="9" ht="26.25" customHeight="1">
      <c r="A9" s="88"/>
      <c r="B9" s="89"/>
      <c r="C9" s="601"/>
      <c r="D9" s="89"/>
      <c r="E9" s="601"/>
      <c r="F9" s="89"/>
      <c r="G9" s="601"/>
      <c r="H9" s="89"/>
      <c r="I9" s="601"/>
      <c r="J9" s="89"/>
      <c r="K9" s="90"/>
      <c r="L9" s="88"/>
    </row>
    <row r="10" ht="26.25" customHeight="1">
      <c r="A10" s="88"/>
      <c r="B10" s="89"/>
      <c r="C10" s="601"/>
      <c r="D10" s="89"/>
      <c r="E10" s="601"/>
      <c r="F10" s="89"/>
      <c r="G10" s="601"/>
      <c r="H10" s="89"/>
      <c r="I10" s="601"/>
      <c r="J10" s="89"/>
      <c r="K10" s="90"/>
      <c r="L10" s="88"/>
    </row>
    <row r="11" ht="26.25" customHeight="1">
      <c r="A11" s="88"/>
      <c r="B11" s="89"/>
      <c r="C11" s="601"/>
      <c r="D11" s="89"/>
      <c r="E11" s="601"/>
      <c r="F11" s="89"/>
      <c r="G11" s="601"/>
      <c r="H11" s="89"/>
      <c r="I11" s="601"/>
      <c r="J11" s="89"/>
      <c r="K11" s="90"/>
      <c r="L11" s="88"/>
    </row>
    <row r="12" ht="26.25" customHeight="1">
      <c r="A12" s="88"/>
      <c r="B12" s="89"/>
      <c r="C12" s="601"/>
      <c r="D12" s="89"/>
      <c r="E12" s="601"/>
      <c r="F12" s="89"/>
      <c r="G12" s="601"/>
      <c r="H12" s="89"/>
      <c r="I12" s="601"/>
      <c r="J12" s="89"/>
      <c r="K12" s="90"/>
      <c r="L12" s="88"/>
    </row>
    <row r="13" ht="26.25" customHeight="1">
      <c r="A13" s="88"/>
      <c r="B13" s="89"/>
      <c r="C13" s="601"/>
      <c r="D13" s="89"/>
      <c r="E13" s="601"/>
      <c r="F13" s="89"/>
      <c r="G13" s="601"/>
      <c r="H13" s="89"/>
      <c r="I13" s="601"/>
      <c r="J13" s="89"/>
      <c r="K13" s="90"/>
      <c r="L13" s="88"/>
    </row>
    <row r="14" ht="26.25" customHeight="1">
      <c r="A14" s="88"/>
      <c r="B14" s="89"/>
      <c r="C14" s="601"/>
      <c r="D14" s="89"/>
      <c r="E14" s="601"/>
      <c r="F14" s="89"/>
      <c r="G14" s="601"/>
      <c r="H14" s="89"/>
      <c r="I14" s="601"/>
      <c r="J14" s="89"/>
      <c r="K14" s="90"/>
      <c r="L14" s="88"/>
    </row>
    <row r="15" ht="26.25" customHeight="1">
      <c r="A15" s="88"/>
      <c r="B15" s="89"/>
      <c r="C15" s="601"/>
      <c r="D15" s="89"/>
      <c r="E15" s="601"/>
      <c r="F15" s="89"/>
      <c r="G15" s="601"/>
      <c r="H15" s="89"/>
      <c r="I15" s="601"/>
      <c r="J15" s="89"/>
      <c r="K15" s="90"/>
      <c r="L15" s="88"/>
    </row>
    <row r="16" ht="26.25" customHeight="1">
      <c r="A16" s="88"/>
      <c r="B16" s="89"/>
      <c r="C16" s="602"/>
      <c r="D16" s="89"/>
      <c r="E16" s="602"/>
      <c r="F16" s="89"/>
      <c r="G16" s="602"/>
      <c r="H16" s="89"/>
      <c r="I16" s="602"/>
      <c r="J16" s="89"/>
      <c r="K16" s="90"/>
      <c r="L16" s="88"/>
    </row>
    <row r="17" ht="11.25" customHeight="1">
      <c r="A17" s="88"/>
      <c r="B17" s="89"/>
      <c r="C17" s="89"/>
      <c r="D17" s="89"/>
      <c r="F17" s="89"/>
      <c r="H17" s="89"/>
      <c r="J17" s="89"/>
      <c r="K17" s="90"/>
      <c r="L17" s="88"/>
    </row>
    <row r="18" ht="30.0" customHeight="1">
      <c r="A18" s="88"/>
      <c r="B18" s="89"/>
      <c r="C18" s="597" t="s">
        <v>232</v>
      </c>
      <c r="D18" s="89"/>
      <c r="E18" s="597" t="s">
        <v>232</v>
      </c>
      <c r="F18" s="89"/>
      <c r="G18" s="597" t="s">
        <v>232</v>
      </c>
      <c r="H18" s="89"/>
      <c r="I18" s="597" t="s">
        <v>232</v>
      </c>
      <c r="J18" s="404"/>
      <c r="K18" s="406"/>
      <c r="L18" s="88"/>
    </row>
    <row r="19" ht="262.5" customHeight="1">
      <c r="A19" s="88"/>
      <c r="B19" s="89"/>
      <c r="C19" s="600"/>
      <c r="D19" s="89"/>
      <c r="E19" s="600"/>
      <c r="F19" s="89"/>
      <c r="G19" s="600"/>
      <c r="H19" s="89"/>
      <c r="I19" s="600"/>
      <c r="J19" s="89"/>
      <c r="K19" s="90"/>
      <c r="L19" s="88"/>
    </row>
    <row r="20" ht="11.25" customHeight="1">
      <c r="A20" s="88"/>
      <c r="B20" s="89"/>
      <c r="C20" s="89"/>
      <c r="D20" s="89"/>
      <c r="E20" s="89"/>
      <c r="F20" s="89"/>
      <c r="G20" s="89"/>
      <c r="H20" s="89"/>
      <c r="I20" s="89"/>
      <c r="J20" s="89"/>
      <c r="K20" s="90"/>
      <c r="L20" s="88"/>
    </row>
    <row r="21" ht="30.0" customHeight="1">
      <c r="A21" s="88"/>
      <c r="B21" s="89"/>
      <c r="C21" s="257" t="s">
        <v>37</v>
      </c>
      <c r="D21" s="89"/>
      <c r="E21" s="257" t="s">
        <v>37</v>
      </c>
      <c r="F21" s="89"/>
      <c r="G21" s="257" t="s">
        <v>37</v>
      </c>
      <c r="H21" s="89"/>
      <c r="I21" s="257" t="s">
        <v>37</v>
      </c>
      <c r="J21" s="89"/>
      <c r="K21" s="90"/>
      <c r="L21" s="88"/>
    </row>
    <row r="22" ht="26.25" customHeight="1">
      <c r="A22" s="88"/>
      <c r="B22" s="89"/>
      <c r="C22" s="601"/>
      <c r="D22" s="89"/>
      <c r="E22" s="601"/>
      <c r="F22" s="89"/>
      <c r="G22" s="601"/>
      <c r="H22" s="89"/>
      <c r="I22" s="601"/>
      <c r="J22" s="89"/>
      <c r="K22" s="90"/>
      <c r="L22" s="88"/>
    </row>
    <row r="23" ht="26.25" customHeight="1">
      <c r="A23" s="88"/>
      <c r="B23" s="89"/>
      <c r="C23" s="601"/>
      <c r="D23" s="89"/>
      <c r="E23" s="601"/>
      <c r="F23" s="89"/>
      <c r="G23" s="601"/>
      <c r="H23" s="89"/>
      <c r="I23" s="601"/>
      <c r="J23" s="89"/>
      <c r="K23" s="90"/>
      <c r="L23" s="88"/>
    </row>
    <row r="24" ht="26.25" customHeight="1">
      <c r="A24" s="88"/>
      <c r="B24" s="89"/>
      <c r="C24" s="601"/>
      <c r="D24" s="89"/>
      <c r="E24" s="601"/>
      <c r="F24" s="89"/>
      <c r="G24" s="601"/>
      <c r="H24" s="89"/>
      <c r="I24" s="601"/>
      <c r="J24" s="89"/>
      <c r="K24" s="90"/>
      <c r="L24" s="88"/>
    </row>
    <row r="25" ht="26.25" customHeight="1">
      <c r="A25" s="88"/>
      <c r="B25" s="89"/>
      <c r="C25" s="601"/>
      <c r="D25" s="89"/>
      <c r="E25" s="601"/>
      <c r="F25" s="89"/>
      <c r="G25" s="601"/>
      <c r="H25" s="89"/>
      <c r="I25" s="601"/>
      <c r="J25" s="89"/>
      <c r="K25" s="90"/>
      <c r="L25" s="88"/>
    </row>
    <row r="26" ht="26.25" customHeight="1">
      <c r="A26" s="88"/>
      <c r="B26" s="89"/>
      <c r="C26" s="601"/>
      <c r="D26" s="89"/>
      <c r="E26" s="601"/>
      <c r="F26" s="89"/>
      <c r="G26" s="601"/>
      <c r="H26" s="89"/>
      <c r="I26" s="601"/>
      <c r="J26" s="89"/>
      <c r="K26" s="90"/>
      <c r="L26" s="88"/>
    </row>
    <row r="27" ht="26.25" customHeight="1">
      <c r="A27" s="88"/>
      <c r="B27" s="89"/>
      <c r="C27" s="601"/>
      <c r="D27" s="89"/>
      <c r="E27" s="601"/>
      <c r="F27" s="89"/>
      <c r="G27" s="601"/>
      <c r="H27" s="89"/>
      <c r="I27" s="601"/>
      <c r="J27" s="89"/>
      <c r="K27" s="90"/>
      <c r="L27" s="88"/>
    </row>
    <row r="28" ht="26.25" customHeight="1">
      <c r="A28" s="88"/>
      <c r="B28" s="89"/>
      <c r="C28" s="601"/>
      <c r="D28" s="89"/>
      <c r="E28" s="601"/>
      <c r="F28" s="89"/>
      <c r="G28" s="601"/>
      <c r="H28" s="89"/>
      <c r="I28" s="601"/>
      <c r="J28" s="89"/>
      <c r="K28" s="90"/>
      <c r="L28" s="88"/>
    </row>
    <row r="29" ht="26.25" customHeight="1">
      <c r="A29" s="88"/>
      <c r="B29" s="89"/>
      <c r="C29" s="602"/>
      <c r="D29" s="89"/>
      <c r="E29" s="602"/>
      <c r="F29" s="89"/>
      <c r="G29" s="602"/>
      <c r="H29" s="89"/>
      <c r="I29" s="602"/>
      <c r="J29" s="89"/>
      <c r="K29" s="90"/>
      <c r="L29" s="88"/>
    </row>
    <row r="30" ht="11.25" customHeight="1">
      <c r="A30" s="88"/>
      <c r="B30" s="89"/>
      <c r="C30" s="89"/>
      <c r="D30" s="89"/>
      <c r="F30" s="89"/>
      <c r="H30" s="89"/>
      <c r="J30" s="89"/>
      <c r="K30" s="90"/>
      <c r="L30" s="88"/>
    </row>
    <row r="31" ht="30.0" customHeight="1">
      <c r="A31" s="88"/>
      <c r="B31" s="89"/>
      <c r="C31" s="597" t="s">
        <v>232</v>
      </c>
      <c r="D31" s="89"/>
      <c r="E31" s="597" t="s">
        <v>232</v>
      </c>
      <c r="F31" s="89"/>
      <c r="G31" s="597" t="s">
        <v>232</v>
      </c>
      <c r="H31" s="89"/>
      <c r="I31" s="597" t="s">
        <v>232</v>
      </c>
      <c r="J31" s="404"/>
      <c r="K31" s="406"/>
      <c r="L31" s="88"/>
    </row>
    <row r="32" ht="262.5" customHeight="1">
      <c r="A32" s="88"/>
      <c r="B32" s="89"/>
      <c r="C32" s="600"/>
      <c r="D32" s="89"/>
      <c r="E32" s="600"/>
      <c r="F32" s="89"/>
      <c r="G32" s="600"/>
      <c r="H32" s="89"/>
      <c r="I32" s="600"/>
      <c r="J32" s="89"/>
      <c r="K32" s="90"/>
      <c r="L32" s="88"/>
    </row>
    <row r="33" ht="11.25" customHeight="1">
      <c r="A33" s="88"/>
      <c r="B33" s="89"/>
      <c r="C33" s="89"/>
      <c r="D33" s="89"/>
      <c r="E33" s="89"/>
      <c r="F33" s="89"/>
      <c r="G33" s="89"/>
      <c r="H33" s="89"/>
      <c r="I33" s="89"/>
      <c r="J33" s="89"/>
      <c r="K33" s="90"/>
      <c r="L33" s="88"/>
    </row>
    <row r="34" ht="30.0" customHeight="1">
      <c r="A34" s="88"/>
      <c r="B34" s="89"/>
      <c r="C34" s="257" t="s">
        <v>37</v>
      </c>
      <c r="D34" s="89"/>
      <c r="E34" s="257" t="s">
        <v>37</v>
      </c>
      <c r="F34" s="89"/>
      <c r="G34" s="257" t="s">
        <v>37</v>
      </c>
      <c r="H34" s="89"/>
      <c r="I34" s="257" t="s">
        <v>37</v>
      </c>
      <c r="J34" s="89"/>
      <c r="K34" s="90"/>
      <c r="L34" s="88"/>
    </row>
    <row r="35" ht="26.25" customHeight="1">
      <c r="A35" s="88"/>
      <c r="B35" s="89"/>
      <c r="C35" s="601"/>
      <c r="D35" s="89"/>
      <c r="E35" s="601"/>
      <c r="F35" s="89"/>
      <c r="G35" s="601"/>
      <c r="H35" s="89"/>
      <c r="I35" s="601"/>
      <c r="J35" s="89"/>
      <c r="K35" s="90"/>
      <c r="L35" s="88"/>
    </row>
    <row r="36" ht="26.25" customHeight="1">
      <c r="A36" s="88"/>
      <c r="B36" s="89"/>
      <c r="C36" s="601"/>
      <c r="D36" s="89"/>
      <c r="E36" s="601"/>
      <c r="F36" s="89"/>
      <c r="G36" s="601"/>
      <c r="H36" s="89"/>
      <c r="I36" s="601"/>
      <c r="J36" s="89"/>
      <c r="K36" s="90"/>
      <c r="L36" s="88"/>
    </row>
    <row r="37" ht="26.25" customHeight="1">
      <c r="A37" s="88"/>
      <c r="B37" s="89"/>
      <c r="C37" s="601"/>
      <c r="D37" s="89"/>
      <c r="E37" s="601"/>
      <c r="F37" s="89"/>
      <c r="G37" s="601"/>
      <c r="H37" s="89"/>
      <c r="I37" s="601"/>
      <c r="J37" s="89"/>
      <c r="K37" s="90"/>
      <c r="L37" s="88"/>
    </row>
    <row r="38" ht="26.25" customHeight="1">
      <c r="A38" s="88"/>
      <c r="B38" s="89"/>
      <c r="C38" s="601"/>
      <c r="D38" s="89"/>
      <c r="E38" s="601"/>
      <c r="F38" s="89"/>
      <c r="G38" s="601"/>
      <c r="H38" s="89"/>
      <c r="I38" s="601"/>
      <c r="J38" s="89"/>
      <c r="K38" s="90"/>
      <c r="L38" s="88"/>
    </row>
    <row r="39" ht="26.25" customHeight="1">
      <c r="A39" s="88"/>
      <c r="B39" s="89"/>
      <c r="C39" s="601"/>
      <c r="D39" s="89"/>
      <c r="E39" s="601"/>
      <c r="F39" s="89"/>
      <c r="G39" s="601"/>
      <c r="H39" s="89"/>
      <c r="I39" s="601"/>
      <c r="J39" s="89"/>
      <c r="K39" s="90"/>
      <c r="L39" s="88"/>
    </row>
    <row r="40" ht="26.25" customHeight="1">
      <c r="A40" s="88"/>
      <c r="B40" s="89"/>
      <c r="C40" s="601"/>
      <c r="D40" s="89"/>
      <c r="E40" s="601"/>
      <c r="F40" s="89"/>
      <c r="G40" s="601"/>
      <c r="H40" s="89"/>
      <c r="I40" s="601"/>
      <c r="J40" s="89"/>
      <c r="K40" s="90"/>
      <c r="L40" s="88"/>
    </row>
    <row r="41" ht="26.25" customHeight="1">
      <c r="A41" s="88"/>
      <c r="B41" s="89"/>
      <c r="C41" s="601"/>
      <c r="D41" s="89"/>
      <c r="E41" s="601"/>
      <c r="F41" s="89"/>
      <c r="G41" s="601"/>
      <c r="H41" s="89"/>
      <c r="I41" s="601"/>
      <c r="J41" s="89"/>
      <c r="K41" s="90"/>
      <c r="L41" s="88"/>
    </row>
    <row r="42" ht="26.25" customHeight="1">
      <c r="A42" s="88"/>
      <c r="B42" s="89"/>
      <c r="C42" s="602"/>
      <c r="D42" s="89"/>
      <c r="E42" s="602"/>
      <c r="F42" s="89"/>
      <c r="G42" s="602"/>
      <c r="H42" s="89"/>
      <c r="I42" s="602"/>
      <c r="J42" s="89"/>
      <c r="K42" s="90"/>
      <c r="L42" s="88"/>
    </row>
    <row r="43" ht="26.25" customHeight="1">
      <c r="A43" s="88"/>
      <c r="B43" s="89"/>
      <c r="C43" s="89"/>
      <c r="D43" s="198"/>
      <c r="E43" s="198"/>
      <c r="F43" s="198"/>
      <c r="G43" s="198"/>
      <c r="H43" s="198"/>
      <c r="I43" s="89"/>
      <c r="J43" s="89"/>
      <c r="K43" s="90"/>
      <c r="L43" s="88"/>
    </row>
    <row r="44" ht="3.75" customHeight="1">
      <c r="A44" s="88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88"/>
    </row>
    <row r="45" ht="37.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</row>
  </sheetData>
  <mergeCells count="2">
    <mergeCell ref="C3:E3"/>
    <mergeCell ref="G3:I3"/>
  </mergeCells>
  <dataValidations>
    <dataValidation type="custom" allowBlank="1" showDropDown="1" sqref="C5 E5 G5 I5 C18 E18 G18 I18 C31 E31 G31 I31">
      <formula1>OR(NOT(ISERROR(DATEVALUE(C5))), AND(ISNUMBER(C5), LEFT(CELL("format", C5))="D"))</formula1>
    </dataValidation>
  </dataValidations>
  <printOptions gridLines="1" horizontalCentered="1"/>
  <pageMargins bottom="0.0" footer="0.0" header="0.0" left="0.0" right="0.0" top="0.0"/>
  <pageSetup fitToHeight="0" paperSize="9" cellComments="atEnd" orientation="landscape" pageOrder="overThenDown"/>
  <drawing r:id="rId1"/>
  <tableParts count="12"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</tableParts>
</worksheet>
</file>