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305"/>
  <workbookPr/>
  <xr:revisionPtr revIDLastSave="0" documentId="8_{99425AFD-38C8-4D8D-8727-5F39A354131B}" xr6:coauthVersionLast="47" xr6:coauthVersionMax="47" xr10:uidLastSave="{00000000-0000-0000-0000-000000000000}"/>
  <bookViews>
    <workbookView xWindow="0" yWindow="0" windowWidth="0" windowHeight="0" firstSheet="1" activeTab="1" xr2:uid="{00000000-000D-0000-FFFF-FFFF00000000}"/>
  </bookViews>
  <sheets>
    <sheet name="Instructions" sheetId="1" r:id="rId1"/>
    <sheet name="Sheet1" sheetId="2" r:id="rId2"/>
    <sheet name="Customers" sheetId="3" r:id="rId3"/>
  </sheets>
  <definedNames>
    <definedName name="_xlnm._FilterDatabase" localSheetId="1" hidden="1">Sheet1!$B$15:$J$64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4" i="2" l="1"/>
  <c r="H64" i="2"/>
  <c r="I63" i="2"/>
  <c r="H63" i="2"/>
  <c r="I62" i="2"/>
  <c r="H62" i="2"/>
  <c r="I61" i="2"/>
  <c r="H61" i="2"/>
  <c r="I60" i="2"/>
  <c r="H60" i="2"/>
  <c r="I59" i="2"/>
  <c r="H59" i="2"/>
  <c r="I58" i="2"/>
  <c r="H58" i="2"/>
  <c r="I57" i="2"/>
  <c r="H57" i="2"/>
  <c r="I56" i="2"/>
  <c r="H56" i="2"/>
  <c r="I55" i="2"/>
  <c r="H55" i="2"/>
  <c r="I54" i="2"/>
  <c r="H54" i="2"/>
  <c r="I53" i="2"/>
  <c r="H53" i="2"/>
  <c r="I52" i="2"/>
  <c r="H52" i="2"/>
  <c r="I51" i="2"/>
  <c r="H51" i="2"/>
  <c r="I50" i="2"/>
  <c r="H50" i="2"/>
  <c r="I49" i="2"/>
  <c r="H49" i="2"/>
  <c r="I48" i="2"/>
  <c r="H48" i="2"/>
  <c r="I47" i="2"/>
  <c r="H47" i="2"/>
  <c r="I46" i="2"/>
  <c r="H46" i="2"/>
  <c r="I45" i="2"/>
  <c r="H45" i="2"/>
  <c r="I44" i="2"/>
  <c r="H44" i="2"/>
  <c r="I43" i="2"/>
  <c r="H43" i="2"/>
  <c r="I42" i="2"/>
  <c r="H42" i="2"/>
  <c r="I41" i="2"/>
  <c r="H41" i="2"/>
  <c r="I40" i="2"/>
  <c r="H40" i="2"/>
  <c r="I39" i="2"/>
  <c r="H39" i="2"/>
  <c r="I38" i="2"/>
  <c r="H38" i="2"/>
  <c r="I37" i="2"/>
  <c r="H37" i="2"/>
  <c r="I36" i="2"/>
  <c r="H36" i="2"/>
  <c r="I35" i="2"/>
  <c r="H35" i="2"/>
  <c r="I34" i="2"/>
  <c r="H34" i="2"/>
  <c r="I33" i="2"/>
  <c r="H33" i="2"/>
  <c r="I32" i="2"/>
  <c r="H32" i="2"/>
  <c r="I31" i="2"/>
  <c r="H31" i="2"/>
  <c r="I30" i="2"/>
  <c r="H30" i="2"/>
  <c r="I29" i="2"/>
  <c r="H29" i="2"/>
  <c r="I28" i="2"/>
  <c r="H28" i="2"/>
  <c r="I27" i="2"/>
  <c r="H27" i="2"/>
  <c r="I26" i="2"/>
  <c r="H26" i="2"/>
  <c r="I25" i="2"/>
  <c r="H25" i="2"/>
  <c r="I24" i="2"/>
  <c r="H24" i="2"/>
  <c r="I23" i="2"/>
  <c r="H23" i="2"/>
  <c r="I22" i="2"/>
  <c r="H22" i="2"/>
  <c r="I21" i="2"/>
  <c r="H21" i="2"/>
  <c r="I20" i="2"/>
  <c r="H20" i="2"/>
  <c r="I19" i="2"/>
  <c r="H19" i="2"/>
  <c r="I18" i="2"/>
  <c r="H18" i="2"/>
  <c r="I17" i="2"/>
  <c r="H17" i="2"/>
  <c r="I16" i="2"/>
  <c r="H16" i="2"/>
  <c r="G13" i="2" a="1"/>
  <c r="G13" i="2"/>
  <c r="D13" i="2"/>
  <c r="G12" i="2" a="1"/>
  <c r="G12" i="2"/>
  <c r="D12" i="2"/>
  <c r="G11" i="2" a="1"/>
  <c r="G11" i="2"/>
  <c r="D11" i="2"/>
  <c r="G10" i="2" a="1"/>
  <c r="G10" i="2"/>
  <c r="D10" i="2"/>
  <c r="G9" i="2" a="1"/>
  <c r="G9" i="2"/>
  <c r="D9" i="2"/>
  <c r="G8" i="2" a="1"/>
  <c r="G8" i="2"/>
  <c r="D8" i="2"/>
  <c r="J4" i="2"/>
</calcChain>
</file>

<file path=xl/sharedStrings.xml><?xml version="1.0" encoding="utf-8"?>
<sst xmlns="http://schemas.openxmlformats.org/spreadsheetml/2006/main" count="76" uniqueCount="55">
  <si>
    <r>
      <rPr>
        <b/>
        <sz val="12"/>
        <color rgb="FFFFFFFF"/>
        <rFont val="Inter"/>
      </rPr>
      <t xml:space="preserve">Instructions
</t>
    </r>
    <r>
      <rPr>
        <sz val="12"/>
        <color rgb="FFFFFFFF"/>
        <rFont val="Inter"/>
      </rPr>
      <t xml:space="preserve">
1. Add your customers to the </t>
    </r>
    <r>
      <rPr>
        <b/>
        <sz val="12"/>
        <color rgb="FFFFFFFF"/>
        <rFont val="Inter"/>
      </rPr>
      <t>"Customers"</t>
    </r>
    <r>
      <rPr>
        <sz val="12"/>
        <color rgb="FFFFFFFF"/>
        <rFont val="Inter"/>
      </rPr>
      <t xml:space="preserve"> worksheet.
2. Replace the placeholder company information in the header section.
3. Clear all sample data before entering your own records.
4. Enter data only in the designated input cells.
5. Do not edit or delete formulas in the </t>
    </r>
    <r>
      <rPr>
        <b/>
        <sz val="12"/>
        <color rgb="FFFFFFFF"/>
        <rFont val="Inter"/>
      </rPr>
      <t>"Age"</t>
    </r>
    <r>
      <rPr>
        <sz val="12"/>
        <color rgb="FFFFFFFF"/>
        <rFont val="Inter"/>
      </rPr>
      <t xml:space="preserve"> and </t>
    </r>
    <r>
      <rPr>
        <b/>
        <sz val="12"/>
        <color rgb="FFFFFFFF"/>
        <rFont val="Inter"/>
      </rPr>
      <t>"Outstanding"</t>
    </r>
    <r>
      <rPr>
        <sz val="12"/>
        <color rgb="FFFFFFFF"/>
        <rFont val="Inter"/>
      </rPr>
      <t xml:space="preserve"> columns.
6. To add additional entries, copy an existing row and paste it below.
</t>
    </r>
    <r>
      <rPr>
        <b/>
        <sz val="12"/>
        <color rgb="FFFFFFFF"/>
        <rFont val="Inter"/>
      </rPr>
      <t xml:space="preserve">Tips
</t>
    </r>
    <r>
      <rPr>
        <sz val="12"/>
        <color rgb="FFFFFFFF"/>
        <rFont val="Inter"/>
      </rPr>
      <t xml:space="preserve">
* Sort invoices by </t>
    </r>
    <r>
      <rPr>
        <b/>
        <sz val="12"/>
        <color rgb="FFFFFFFF"/>
        <rFont val="Inter"/>
      </rPr>
      <t>"Due Date"</t>
    </r>
    <r>
      <rPr>
        <sz val="12"/>
        <color rgb="FFFFFFFF"/>
        <rFont val="Inter"/>
      </rPr>
      <t xml:space="preserve"> to track upcoming payments.
* Filter or sort by </t>
    </r>
    <r>
      <rPr>
        <b/>
        <sz val="12"/>
        <color rgb="FFFFFFFF"/>
        <rFont val="Inter"/>
      </rPr>
      <t>"Customer"</t>
    </r>
    <r>
      <rPr>
        <sz val="12"/>
        <color rgb="FFFFFFFF"/>
        <rFont val="Inter"/>
      </rPr>
      <t xml:space="preserve"> to view specific client records.
* Sort by </t>
    </r>
    <r>
      <rPr>
        <b/>
        <sz val="12"/>
        <color rgb="FFFFFFFF"/>
        <rFont val="Inter"/>
      </rPr>
      <t>"Invoice Number"</t>
    </r>
    <r>
      <rPr>
        <sz val="12"/>
        <color rgb="FFFFFFFF"/>
        <rFont val="Inter"/>
      </rPr>
      <t xml:space="preserve"> for easier invoice management.
* Leave the </t>
    </r>
    <r>
      <rPr>
        <b/>
        <sz val="12"/>
        <color rgb="FFFFFFFF"/>
        <rFont val="Inter"/>
      </rPr>
      <t>"Customer"</t>
    </r>
    <r>
      <rPr>
        <sz val="12"/>
        <color rgb="FFFFFFFF"/>
        <rFont val="Inter"/>
      </rPr>
      <t xml:space="preserve"> field blank if the invoice has not yet been assigned.
* Select a customer and apply a filter to generate a customer-specific view.
* Set the status to </t>
    </r>
    <r>
      <rPr>
        <b/>
        <sz val="12"/>
        <color rgb="FFFFFFFF"/>
        <rFont val="Inter"/>
      </rPr>
      <t>"Draft"</t>
    </r>
    <r>
      <rPr>
        <sz val="12"/>
        <color rgb="FFFFFFFF"/>
        <rFont val="Inter"/>
      </rPr>
      <t xml:space="preserve"> for invoices that are not yet finalized.
* Set the status to </t>
    </r>
    <r>
      <rPr>
        <b/>
        <sz val="12"/>
        <color rgb="FFFFFFFF"/>
        <rFont val="Inter"/>
      </rPr>
      <t>"Paid"</t>
    </r>
    <r>
      <rPr>
        <sz val="12"/>
        <color rgb="FFFFFFFF"/>
        <rFont val="Inter"/>
      </rPr>
      <t xml:space="preserve"> for completed invoices.
</t>
    </r>
    <r>
      <rPr>
        <b/>
        <sz val="12"/>
        <color rgb="FFFFFFFF"/>
        <rFont val="Inter"/>
      </rPr>
      <t xml:space="preserve">Sending a Statement
</t>
    </r>
    <r>
      <rPr>
        <sz val="12"/>
        <color rgb="FFFFFFFF"/>
        <rFont val="Inter"/>
      </rPr>
      <t xml:space="preserve">
</t>
    </r>
    <r>
      <rPr>
        <b/>
        <sz val="12"/>
        <color rgb="FFFFFFFF"/>
        <rFont val="Inter"/>
      </rPr>
      <t xml:space="preserve">Important: </t>
    </r>
    <r>
      <rPr>
        <sz val="12"/>
        <color rgb="FFFFFFFF"/>
        <rFont val="Inter"/>
      </rPr>
      <t xml:space="preserve">Do not share this spreadsheet directly, as it may contain information about multiple customers.
To send a statement to a customer:
1. Filter the worksheet to display only the selected customer's invoices.
2. Export or print the </t>
    </r>
    <r>
      <rPr>
        <b/>
        <sz val="12"/>
        <color rgb="FFFFFFFF"/>
        <rFont val="Inter"/>
      </rPr>
      <t>"Sheet1"</t>
    </r>
    <r>
      <rPr>
        <sz val="12"/>
        <color rgb="FFFFFFFF"/>
        <rFont val="Inter"/>
      </rPr>
      <t xml:space="preserve"> worksheet as a PDF.
3. Send the PDF to the customer by email.
</t>
    </r>
    <r>
      <rPr>
        <b/>
        <sz val="12"/>
        <color rgb="FFFFFFFF"/>
        <rFont val="Inter"/>
      </rPr>
      <t xml:space="preserve">Printing in Excel Online
</t>
    </r>
    <r>
      <rPr>
        <sz val="12"/>
        <color rgb="FFFFFFFF"/>
        <rFont val="Inter"/>
      </rPr>
      <t xml:space="preserve">
1. Select the range of cells you would like to print.
2. Go to File &gt; Print
3. When prompted, select </t>
    </r>
    <r>
      <rPr>
        <b/>
        <sz val="12"/>
        <color rgb="FFFFFFFF"/>
        <rFont val="Inter"/>
      </rPr>
      <t>"Current Selection"</t>
    </r>
    <r>
      <rPr>
        <sz val="12"/>
        <color rgb="FFFFFFFF"/>
        <rFont val="Inter"/>
      </rPr>
      <t xml:space="preserve"> as the print option.
</t>
    </r>
  </si>
  <si>
    <t>COMPANY NAME</t>
  </si>
  <si>
    <t>STATEMENT</t>
  </si>
  <si>
    <t>Address</t>
  </si>
  <si>
    <t>City, State ZIP</t>
  </si>
  <si>
    <t>Next Invoice #</t>
  </si>
  <si>
    <t>Aging Summary</t>
  </si>
  <si>
    <t>Customer</t>
  </si>
  <si>
    <t>Mia Thornton</t>
  </si>
  <si>
    <t>Current:</t>
  </si>
  <si>
    <t>1-30:</t>
  </si>
  <si>
    <t>31-60:</t>
  </si>
  <si>
    <t>61-90:</t>
  </si>
  <si>
    <t>&gt;90:</t>
  </si>
  <si>
    <t>Total Outstanding:</t>
  </si>
  <si>
    <t>INV Date</t>
  </si>
  <si>
    <t>INV #</t>
  </si>
  <si>
    <t>Due Date</t>
  </si>
  <si>
    <t>Amount Due</t>
  </si>
  <si>
    <t>Total Paid</t>
  </si>
  <si>
    <t>Age</t>
  </si>
  <si>
    <t>Outstanding</t>
  </si>
  <si>
    <t>Status</t>
  </si>
  <si>
    <t>Sophia Lane</t>
  </si>
  <si>
    <t>Sent</t>
  </si>
  <si>
    <t>Liam Walker</t>
  </si>
  <si>
    <t>Paid</t>
  </si>
  <si>
    <t>Partial</t>
  </si>
  <si>
    <t>Customer Name:</t>
  </si>
  <si>
    <t>Customer ID</t>
  </si>
  <si>
    <t>Contact Details 1:</t>
  </si>
  <si>
    <t>Contact Details 2:</t>
  </si>
  <si>
    <t>Contact Details 3:</t>
  </si>
  <si>
    <t>Contact Details 4:</t>
  </si>
  <si>
    <t>Contact Details 5:</t>
  </si>
  <si>
    <t>Contact Details 6:</t>
  </si>
  <si>
    <t>All Customers</t>
  </si>
  <si>
    <t>Contact: Mia Thornton</t>
  </si>
  <si>
    <t>Thornton Electronics</t>
  </si>
  <si>
    <t>456 Elm Avenue</t>
  </si>
  <si>
    <t>Springfield, IL 62704</t>
  </si>
  <si>
    <t>Phone: (217) 555-0123</t>
  </si>
  <si>
    <t>Fax: (217) 555-0456</t>
  </si>
  <si>
    <t>Contact: Liam Walker</t>
  </si>
  <si>
    <t>Walker Hardware</t>
  </si>
  <si>
    <t>101 Oak Street</t>
  </si>
  <si>
    <t>Rivertown, NY 10538</t>
  </si>
  <si>
    <t>Phone: (914) 555-0789</t>
  </si>
  <si>
    <t>Fax: (914) 555-0678</t>
  </si>
  <si>
    <t>Contact: Sophia Lane</t>
  </si>
  <si>
    <t>Lane Home Goods</t>
  </si>
  <si>
    <t>22 Maple Boulevard</t>
  </si>
  <si>
    <t>Fairview, CA 94536</t>
  </si>
  <si>
    <t>Phone: (707) 555-0345</t>
  </si>
  <si>
    <t>Fax: (707) 555-0987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</si>
</sst>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yyyy"/>
    <numFmt numFmtId="165" formatCode="_(&quot;$&quot;* #,##0.00_);_(&quot;$&quot;* \(#,##0.00\);_(&quot;$&quot;* &quot;-&quot;??_);_(@_)"/>
    <numFmt numFmtId="166" formatCode="&quot;$&quot;#,##0.00"/>
  </numFmts>
  <fonts count="17">
    <font>
      <sz val="10"/>
      <color rgb="FF000000"/>
      <name val="Arial"/>
      <scheme val="minor"/>
    </font>
    <font>
      <sz val="12"/>
      <color theme="0"/>
      <name val="Inter"/>
    </font>
    <font>
      <sz val="12"/>
      <color theme="1"/>
      <name val="Inter"/>
    </font>
    <font>
      <sz val="12"/>
      <color rgb="FFFFFFFF"/>
      <name val="Inter"/>
    </font>
    <font>
      <sz val="10"/>
      <color theme="0"/>
      <name val="Inter"/>
    </font>
    <font>
      <b/>
      <sz val="16"/>
      <color rgb="FFFFFFFF"/>
      <name val="Inter"/>
    </font>
    <font>
      <sz val="11"/>
      <color rgb="FFFFFFFF"/>
      <name val="Inter"/>
    </font>
    <font>
      <b/>
      <sz val="11"/>
      <color rgb="FFFFFFFF"/>
      <name val="Inter"/>
    </font>
    <font>
      <sz val="11"/>
      <color theme="1"/>
      <name val="Inter"/>
    </font>
    <font>
      <b/>
      <sz val="11"/>
      <color theme="1"/>
      <name val="Inter"/>
    </font>
    <font>
      <sz val="10"/>
      <name val="Arial"/>
    </font>
    <font>
      <sz val="11"/>
      <color rgb="FF004C8B"/>
      <name val="Inter"/>
    </font>
    <font>
      <b/>
      <sz val="11"/>
      <color rgb="FF004C8B"/>
      <name val="Inter"/>
    </font>
    <font>
      <sz val="10"/>
      <color theme="1"/>
      <name val="Inter"/>
    </font>
    <font>
      <sz val="11"/>
      <color theme="0"/>
      <name val="Inter"/>
    </font>
    <font>
      <b/>
      <sz val="11"/>
      <color theme="0"/>
      <name val="Inter"/>
    </font>
    <font>
      <b/>
      <sz val="12"/>
      <color rgb="FFFFFFFF"/>
      <name val="Inter"/>
    </font>
  </fonts>
  <fills count="4">
    <fill>
      <patternFill patternType="none"/>
    </fill>
    <fill>
      <patternFill patternType="gray125"/>
    </fill>
    <fill>
      <patternFill patternType="solid">
        <fgColor rgb="FF004C8B"/>
        <bgColor rgb="FF004C8B"/>
      </patternFill>
    </fill>
    <fill>
      <patternFill patternType="solid">
        <fgColor rgb="FFF1F1F1"/>
        <bgColor rgb="FFF1F1F1"/>
      </patternFill>
    </fill>
  </fills>
  <borders count="10">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s>
  <cellStyleXfs count="1">
    <xf numFmtId="0" fontId="0" fillId="0" borderId="0"/>
  </cellStyleXfs>
  <cellXfs count="48">
    <xf numFmtId="0" fontId="0" fillId="0" borderId="0" xfId="0" applyFont="1" applyAlignment="1"/>
    <xf numFmtId="0" fontId="1" fillId="2" borderId="0" xfId="0" applyFont="1" applyFill="1" applyAlignment="1">
      <alignment vertical="center"/>
    </xf>
    <xf numFmtId="0" fontId="2" fillId="2" borderId="0" xfId="0" applyFont="1" applyFill="1"/>
    <xf numFmtId="0" fontId="3" fillId="2" borderId="0" xfId="0" applyFont="1" applyFill="1" applyAlignment="1">
      <alignment vertical="top"/>
    </xf>
    <xf numFmtId="0" fontId="4" fillId="2" borderId="0" xfId="0" applyFont="1" applyFill="1" applyAlignment="1">
      <alignment vertical="center"/>
    </xf>
    <xf numFmtId="0" fontId="9" fillId="0" borderId="0" xfId="0" applyFont="1" applyAlignment="1">
      <alignment vertical="center"/>
    </xf>
    <xf numFmtId="165" fontId="8" fillId="0" borderId="3" xfId="0" applyNumberFormat="1" applyFont="1" applyBorder="1" applyAlignment="1">
      <alignment vertical="center"/>
    </xf>
    <xf numFmtId="4" fontId="8" fillId="0" borderId="4" xfId="0" applyNumberFormat="1" applyFont="1" applyBorder="1" applyAlignment="1">
      <alignment vertical="center"/>
    </xf>
    <xf numFmtId="166" fontId="12" fillId="3" borderId="4" xfId="0" applyNumberFormat="1" applyFont="1" applyFill="1" applyBorder="1" applyAlignment="1">
      <alignment vertical="center"/>
    </xf>
    <xf numFmtId="0" fontId="7" fillId="2" borderId="0" xfId="0" applyFont="1" applyFill="1" applyAlignment="1">
      <alignment horizontal="center" vertical="center"/>
    </xf>
    <xf numFmtId="164" fontId="8" fillId="0" borderId="5" xfId="0" applyNumberFormat="1" applyFont="1" applyBorder="1" applyAlignment="1">
      <alignment horizontal="center" vertical="center"/>
    </xf>
    <xf numFmtId="0" fontId="8" fillId="3" borderId="6" xfId="0" applyFont="1" applyFill="1" applyBorder="1" applyAlignment="1">
      <alignment horizontal="center" vertical="center"/>
    </xf>
    <xf numFmtId="165" fontId="8" fillId="3" borderId="7" xfId="0" applyNumberFormat="1" applyFont="1" applyFill="1" applyBorder="1" applyAlignment="1">
      <alignment horizontal="center" vertical="center"/>
    </xf>
    <xf numFmtId="0" fontId="8" fillId="3" borderId="8" xfId="0" applyFont="1" applyFill="1" applyBorder="1" applyAlignment="1">
      <alignment horizontal="center" vertical="center"/>
    </xf>
    <xf numFmtId="165" fontId="8" fillId="3" borderId="9" xfId="0" applyNumberFormat="1" applyFont="1" applyFill="1" applyBorder="1" applyAlignment="1">
      <alignment horizontal="center" vertical="center"/>
    </xf>
    <xf numFmtId="165" fontId="8" fillId="0" borderId="5" xfId="0" applyNumberFormat="1" applyFont="1" applyBorder="1" applyAlignment="1">
      <alignment horizontal="center" vertical="center"/>
    </xf>
    <xf numFmtId="0" fontId="13" fillId="0" borderId="0" xfId="0" applyFont="1" applyAlignment="1">
      <alignment vertical="center"/>
    </xf>
    <xf numFmtId="0" fontId="8" fillId="3" borderId="9" xfId="0" applyFont="1" applyFill="1" applyBorder="1" applyAlignment="1">
      <alignment horizontal="center" vertical="center"/>
    </xf>
    <xf numFmtId="0" fontId="8" fillId="0" borderId="5" xfId="0" applyFont="1" applyBorder="1" applyAlignment="1">
      <alignment horizontal="center" vertical="center"/>
    </xf>
    <xf numFmtId="0" fontId="14" fillId="2" borderId="0" xfId="0" applyFont="1" applyFill="1" applyAlignment="1">
      <alignment vertical="center"/>
    </xf>
    <xf numFmtId="0" fontId="15" fillId="2" borderId="0" xfId="0" applyFont="1" applyFill="1" applyAlignment="1">
      <alignment vertical="center" wrapText="1"/>
    </xf>
    <xf numFmtId="0" fontId="15" fillId="2" borderId="0" xfId="0" applyFont="1" applyFill="1" applyAlignment="1">
      <alignment horizontal="center" vertical="center" wrapText="1"/>
    </xf>
    <xf numFmtId="0" fontId="7" fillId="2" borderId="0" xfId="0" applyFont="1" applyFill="1" applyAlignment="1">
      <alignment vertical="center" wrapText="1"/>
    </xf>
    <xf numFmtId="0" fontId="14" fillId="0" borderId="0" xfId="0" applyFont="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4" fillId="0" borderId="0" xfId="0" applyFont="1" applyAlignment="1">
      <alignment vertical="center"/>
    </xf>
    <xf numFmtId="0" fontId="8" fillId="0" borderId="5" xfId="0" applyFont="1" applyBorder="1" applyAlignment="1">
      <alignment vertical="center"/>
    </xf>
    <xf numFmtId="0" fontId="13" fillId="0" borderId="0" xfId="0" applyFont="1" applyAlignment="1">
      <alignment horizontal="center" vertical="center"/>
    </xf>
    <xf numFmtId="0" fontId="0" fillId="0" borderId="0" xfId="0" applyFont="1" applyAlignment="1"/>
    <xf numFmtId="0" fontId="8" fillId="0" borderId="4" xfId="0" applyFont="1" applyBorder="1" applyAlignment="1">
      <alignment vertical="center"/>
    </xf>
    <xf numFmtId="164" fontId="6" fillId="2" borderId="0" xfId="0" applyNumberFormat="1" applyFont="1" applyFill="1" applyAlignment="1">
      <alignment vertical="center"/>
    </xf>
    <xf numFmtId="0" fontId="7" fillId="2" borderId="0" xfId="0" applyFont="1" applyFill="1" applyAlignment="1">
      <alignment horizontal="right" vertical="center"/>
    </xf>
    <xf numFmtId="0" fontId="9" fillId="0" borderId="1" xfId="0" applyFont="1" applyBorder="1" applyAlignment="1">
      <alignment vertical="center"/>
    </xf>
    <xf numFmtId="0" fontId="10" fillId="0" borderId="2" xfId="0" applyFont="1" applyBorder="1" applyAlignment="1"/>
    <xf numFmtId="0" fontId="5" fillId="2" borderId="0" xfId="0" applyFont="1" applyFill="1" applyAlignment="1">
      <alignment vertical="center"/>
    </xf>
    <xf numFmtId="0" fontId="0" fillId="0" borderId="0" xfId="0" applyFont="1" applyAlignment="1"/>
    <xf numFmtId="0" fontId="5" fillId="2" borderId="0" xfId="0" applyFont="1" applyFill="1" applyAlignment="1">
      <alignment horizontal="right" vertical="center"/>
    </xf>
    <xf numFmtId="0" fontId="6" fillId="2" borderId="0" xfId="0" applyFont="1" applyFill="1" applyAlignment="1">
      <alignment vertical="center"/>
    </xf>
    <xf numFmtId="164" fontId="6" fillId="2" borderId="0" xfId="0" applyNumberFormat="1" applyFont="1" applyFill="1" applyAlignment="1">
      <alignment vertical="center"/>
    </xf>
    <xf numFmtId="0" fontId="7" fillId="2" borderId="0" xfId="0" applyFont="1" applyFill="1" applyAlignment="1">
      <alignment horizontal="right" vertical="center"/>
    </xf>
    <xf numFmtId="0" fontId="8" fillId="0" borderId="4" xfId="0" applyFont="1" applyBorder="1" applyAlignment="1">
      <alignment vertical="center"/>
    </xf>
    <xf numFmtId="0" fontId="10" fillId="0" borderId="4" xfId="0" applyFont="1" applyBorder="1" applyAlignment="1"/>
    <xf numFmtId="0" fontId="11" fillId="3" borderId="4" xfId="0" applyFont="1" applyFill="1" applyBorder="1" applyAlignment="1">
      <alignment vertical="center"/>
    </xf>
    <xf numFmtId="0" fontId="8" fillId="0" borderId="3" xfId="0" applyFont="1" applyBorder="1" applyAlignment="1">
      <alignment vertical="center"/>
    </xf>
    <xf numFmtId="0" fontId="10" fillId="0" borderId="3" xfId="0" applyFont="1" applyBorder="1" applyAlignment="1"/>
    <xf numFmtId="0" fontId="7" fillId="2" borderId="0" xfId="0" applyFont="1" applyFill="1" applyAlignment="1">
      <alignment vertical="center"/>
    </xf>
    <xf numFmtId="0" fontId="3" fillId="2" borderId="0" xfId="0" applyFont="1" applyFill="1" applyAlignment="1">
      <alignment horizontal="left" vertical="top" wrapText="1"/>
    </xf>
  </cellXfs>
  <cellStyles count="1">
    <cellStyle name="Звичайний" xfId="0" builtinId="0"/>
  </cellStyles>
  <dxfs count="2">
    <dxf>
      <font>
        <color rgb="FFFF0000"/>
      </font>
      <fill>
        <patternFill patternType="none"/>
      </fill>
    </dxf>
    <dxf>
      <font>
        <color rgb="FFB7B7B7"/>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C4"/>
  <sheetViews>
    <sheetView workbookViewId="0">
      <selection activeCell="E2" sqref="E2"/>
    </sheetView>
  </sheetViews>
  <sheetFormatPr defaultColWidth="12.5703125" defaultRowHeight="15.75" customHeight="1"/>
  <cols>
    <col min="1" max="1" width="3.28515625" customWidth="1"/>
    <col min="2" max="2" width="117.7109375" customWidth="1"/>
    <col min="3" max="3" width="3.28515625" customWidth="1"/>
  </cols>
  <sheetData>
    <row r="1" spans="1:3" ht="15">
      <c r="A1" s="1"/>
      <c r="B1" s="2"/>
      <c r="C1" s="1"/>
    </row>
    <row r="2" spans="1:3" ht="409.5" customHeight="1">
      <c r="A2" s="1"/>
      <c r="B2" s="47" t="s">
        <v>0</v>
      </c>
      <c r="C2" s="1"/>
    </row>
    <row r="3" spans="1:3" ht="183.75" customHeight="1">
      <c r="A3" s="1"/>
      <c r="B3" s="47"/>
      <c r="C3" s="1"/>
    </row>
    <row r="4" spans="1:3" ht="15.75" customHeight="1">
      <c r="A4" s="1"/>
      <c r="B4" s="3"/>
      <c r="C4" s="1"/>
    </row>
  </sheetData>
  <mergeCells count="1">
    <mergeCell ref="B2:B3"/>
  </mergeCells>
  <pageMargins left="0" right="0" top="0" bottom="0" header="0" footer="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K65"/>
  <sheetViews>
    <sheetView showGridLines="0" tabSelected="1" workbookViewId="0">
      <selection activeCell="G7" sqref="G7:H7"/>
    </sheetView>
  </sheetViews>
  <sheetFormatPr defaultColWidth="12.5703125" defaultRowHeight="15.75" customHeight="1"/>
  <cols>
    <col min="1" max="1" width="3.28515625" customWidth="1"/>
    <col min="2" max="2" width="15.7109375" customWidth="1"/>
    <col min="3" max="3" width="12.5703125" customWidth="1"/>
    <col min="4" max="7" width="15.7109375" customWidth="1"/>
    <col min="8" max="8" width="12.5703125" customWidth="1"/>
    <col min="9" max="10" width="15.7109375" customWidth="1"/>
    <col min="11" max="11" width="3.28515625" customWidth="1"/>
  </cols>
  <sheetData>
    <row r="1" spans="1:11" ht="30" customHeight="1">
      <c r="A1" s="4"/>
      <c r="B1" s="4"/>
      <c r="C1" s="4"/>
      <c r="D1" s="4"/>
      <c r="E1" s="4"/>
      <c r="F1" s="4"/>
      <c r="G1" s="4"/>
      <c r="H1" s="4"/>
      <c r="I1" s="4"/>
      <c r="J1" s="4"/>
      <c r="K1" s="4"/>
    </row>
    <row r="2" spans="1:11">
      <c r="A2" s="4"/>
      <c r="B2" s="35" t="s">
        <v>1</v>
      </c>
      <c r="C2" s="36"/>
      <c r="D2" s="36"/>
      <c r="E2" s="4"/>
      <c r="F2" s="4"/>
      <c r="G2" s="4"/>
      <c r="H2" s="4"/>
      <c r="I2" s="37" t="s">
        <v>2</v>
      </c>
      <c r="J2" s="36"/>
      <c r="K2" s="4"/>
    </row>
    <row r="3" spans="1:11">
      <c r="A3" s="4"/>
      <c r="B3" s="38" t="s">
        <v>3</v>
      </c>
      <c r="C3" s="36"/>
      <c r="D3" s="4"/>
      <c r="E3" s="4"/>
      <c r="F3" s="4"/>
      <c r="G3" s="4"/>
      <c r="H3" s="4"/>
      <c r="I3" s="39">
        <v>46211</v>
      </c>
      <c r="J3" s="36"/>
      <c r="K3" s="4"/>
    </row>
    <row r="4" spans="1:11">
      <c r="A4" s="4"/>
      <c r="B4" s="38" t="s">
        <v>4</v>
      </c>
      <c r="C4" s="36"/>
      <c r="D4" s="4"/>
      <c r="E4" s="4"/>
      <c r="F4" s="4"/>
      <c r="G4" s="4"/>
      <c r="H4" s="40" t="s">
        <v>5</v>
      </c>
      <c r="I4" s="36"/>
      <c r="J4" s="32">
        <f>MAX(C16:C65)+1</f>
        <v>131</v>
      </c>
      <c r="K4" s="4"/>
    </row>
    <row r="5" spans="1:11">
      <c r="A5" s="4"/>
      <c r="B5" s="4"/>
      <c r="C5" s="4"/>
      <c r="D5" s="4"/>
      <c r="E5" s="4"/>
      <c r="F5" s="4"/>
      <c r="G5" s="4"/>
      <c r="H5" s="4"/>
      <c r="I5" s="4"/>
      <c r="J5" s="4"/>
      <c r="K5" s="4"/>
    </row>
    <row r="6" spans="1:11" ht="18.75" customHeight="1">
      <c r="A6" s="24"/>
      <c r="B6" s="24"/>
      <c r="C6" s="24"/>
      <c r="D6" s="24"/>
      <c r="E6" s="24"/>
      <c r="F6" s="24"/>
      <c r="G6" s="24"/>
      <c r="H6" s="24"/>
      <c r="I6" s="24"/>
      <c r="J6" s="24"/>
      <c r="K6" s="24"/>
    </row>
    <row r="7" spans="1:11" ht="22.5" customHeight="1">
      <c r="A7" s="24"/>
      <c r="B7" s="46" t="s">
        <v>6</v>
      </c>
      <c r="C7" s="36"/>
      <c r="D7" s="31">
        <v>46211</v>
      </c>
      <c r="E7" s="24"/>
      <c r="F7" s="5" t="s">
        <v>7</v>
      </c>
      <c r="G7" s="33" t="s">
        <v>8</v>
      </c>
      <c r="H7" s="34"/>
      <c r="I7" s="24"/>
      <c r="J7" s="24"/>
      <c r="K7" s="24"/>
    </row>
    <row r="8" spans="1:11" ht="22.5" customHeight="1">
      <c r="A8" s="24"/>
      <c r="B8" s="44" t="s">
        <v>9</v>
      </c>
      <c r="C8" s="45"/>
      <c r="D8" s="6">
        <f>SUM(I16:I64)-SUM(D9:D12)</f>
        <v>700</v>
      </c>
      <c r="E8" s="24"/>
      <c r="F8" s="24"/>
      <c r="G8" s="44" t="str">
        <f t="array" ref="G8">IF(ISERROR(MATCH($G$7,Customers!B:B,0)),"All Customers",IF(INDEX(Customers!D:D,MATCH($G$7,Customers!B:B,0))="","",INDEX(Customers!D:D,MATCH($G$7,Customers!B:B,0))))</f>
        <v>Contact: Mia Thornton</v>
      </c>
      <c r="H8" s="45"/>
      <c r="I8" s="24"/>
      <c r="J8" s="24"/>
      <c r="K8" s="24"/>
    </row>
    <row r="9" spans="1:11" ht="22.5" customHeight="1">
      <c r="A9" s="24"/>
      <c r="B9" s="41" t="s">
        <v>10</v>
      </c>
      <c r="C9" s="42"/>
      <c r="D9" s="7">
        <f>SUMIF(H15:H64,"&gt;0",$I$15:$I$64)-SUM(D10:D12)</f>
        <v>438</v>
      </c>
      <c r="E9" s="24"/>
      <c r="F9" s="24"/>
      <c r="G9" s="41" t="str">
        <f t="array" ref="G9">IF(ISERROR(MATCH($G$7,Customers!B:B,0)),"All Customers",IF(INDEX(Customers!E:E,MATCH($G$7,Customers!B:B,0))="","",INDEX(Customers!E:E,MATCH($G$7,Customers!B:B,0))))</f>
        <v>Thornton Electronics</v>
      </c>
      <c r="H9" s="42"/>
      <c r="I9" s="24"/>
      <c r="J9" s="24"/>
      <c r="K9" s="24"/>
    </row>
    <row r="10" spans="1:11" ht="22.5" customHeight="1">
      <c r="A10" s="24"/>
      <c r="B10" s="41" t="s">
        <v>11</v>
      </c>
      <c r="C10" s="42"/>
      <c r="D10" s="7">
        <f>SUMIF($H$15:$H$64,"&gt;30",$I$15:$I$64)-SUM(D11:D12)</f>
        <v>0</v>
      </c>
      <c r="E10" s="24"/>
      <c r="F10" s="24"/>
      <c r="G10" s="41" t="str">
        <f t="array" ref="G10">IF(ISERROR(MATCH($G$7,Customers!B:B,0)),"All Customers",IF(INDEX(Customers!F:F,MATCH($G$7,Customers!B:B,0))="","",INDEX(Customers!F:F,MATCH($G$7,Customers!B:B,0))))</f>
        <v>456 Elm Avenue</v>
      </c>
      <c r="H10" s="42"/>
      <c r="I10" s="24"/>
      <c r="J10" s="24"/>
      <c r="K10" s="24"/>
    </row>
    <row r="11" spans="1:11" ht="22.5" customHeight="1">
      <c r="A11" s="24"/>
      <c r="B11" s="41" t="s">
        <v>12</v>
      </c>
      <c r="C11" s="42"/>
      <c r="D11" s="30">
        <f>SUMIF($E$15:$E$64,"&lt;"&amp;D7-60,$I$15:$I$64)-D12</f>
        <v>0</v>
      </c>
      <c r="E11" s="24"/>
      <c r="F11" s="24"/>
      <c r="G11" s="41" t="str">
        <f t="array" ref="G11">IF(ISERROR(MATCH($G$7,Customers!B:B,0)),"All Customers",IF(INDEX(Customers!G:G,MATCH($G$7,Customers!B:B,0))="","",INDEX(Customers!G:G,MATCH($G$7,Customers!B:B,0))))</f>
        <v>Springfield, IL 62704</v>
      </c>
      <c r="H11" s="42"/>
      <c r="I11" s="24"/>
      <c r="J11" s="24"/>
      <c r="K11" s="24"/>
    </row>
    <row r="12" spans="1:11" ht="22.5" customHeight="1">
      <c r="A12" s="24"/>
      <c r="B12" s="41" t="s">
        <v>13</v>
      </c>
      <c r="C12" s="42"/>
      <c r="D12" s="30">
        <f>SUMIF($E$15:$E$41,"&lt;"&amp;D7-90,$I$15:$I$64)</f>
        <v>0</v>
      </c>
      <c r="E12" s="24"/>
      <c r="F12" s="24"/>
      <c r="G12" s="41" t="str">
        <f t="array" ref="G12">IF(ISERROR(MATCH($G$7,Customers!B:B,0)),"All Customers",IF(INDEX(Customers!H:H,MATCH($G$7,Customers!B:B,0))="","",INDEX(Customers!H:H,MATCH($G$7,Customers!B:B,0))))</f>
        <v>Phone: (217) 555-0123</v>
      </c>
      <c r="H12" s="42"/>
      <c r="I12" s="24"/>
      <c r="J12" s="24"/>
      <c r="K12" s="24"/>
    </row>
    <row r="13" spans="1:11" ht="22.5" customHeight="1">
      <c r="A13" s="24"/>
      <c r="B13" s="43" t="s">
        <v>14</v>
      </c>
      <c r="C13" s="42"/>
      <c r="D13" s="8">
        <f>SUM(I16:I64)</f>
        <v>1138</v>
      </c>
      <c r="E13" s="24"/>
      <c r="F13" s="29"/>
      <c r="G13" s="41" t="str">
        <f t="array" ref="G13">IF(ISERROR(MATCH($G$7,Customers!B:B,0)),"All Customers",IF(INDEX(Customers!I:I,MATCH($G$7,Customers!B:B,0))="","",INDEX(Customers!I:I,MATCH($G$7,Customers!B:B,0))))</f>
        <v>Fax: (217) 555-0456</v>
      </c>
      <c r="H13" s="42"/>
      <c r="I13" s="24"/>
      <c r="J13" s="24"/>
      <c r="K13" s="24"/>
    </row>
    <row r="14" spans="1:11" ht="18.75" customHeight="1">
      <c r="A14" s="24"/>
      <c r="B14" s="24"/>
      <c r="C14" s="24"/>
      <c r="D14" s="24"/>
      <c r="E14" s="24"/>
      <c r="F14" s="24"/>
      <c r="G14" s="24"/>
      <c r="H14" s="24"/>
      <c r="I14" s="24"/>
      <c r="J14" s="24"/>
      <c r="K14" s="24"/>
    </row>
    <row r="15" spans="1:11" ht="22.5" customHeight="1">
      <c r="A15" s="24"/>
      <c r="B15" s="9" t="s">
        <v>15</v>
      </c>
      <c r="C15" s="9" t="s">
        <v>16</v>
      </c>
      <c r="D15" s="9" t="s">
        <v>7</v>
      </c>
      <c r="E15" s="9" t="s">
        <v>17</v>
      </c>
      <c r="F15" s="9" t="s">
        <v>18</v>
      </c>
      <c r="G15" s="9" t="s">
        <v>19</v>
      </c>
      <c r="H15" s="9" t="s">
        <v>20</v>
      </c>
      <c r="I15" s="9" t="s">
        <v>21</v>
      </c>
      <c r="J15" s="9" t="s">
        <v>22</v>
      </c>
      <c r="K15" s="24"/>
    </row>
    <row r="16" spans="1:11" ht="18.75" customHeight="1">
      <c r="A16" s="24"/>
      <c r="B16" s="10">
        <v>46139</v>
      </c>
      <c r="C16" s="18">
        <v>120</v>
      </c>
      <c r="D16" s="18" t="s">
        <v>23</v>
      </c>
      <c r="E16" s="10">
        <v>46153</v>
      </c>
      <c r="F16" s="15">
        <v>100</v>
      </c>
      <c r="G16" s="15">
        <v>50</v>
      </c>
      <c r="H16" s="11" t="str">
        <f t="shared" ref="H16:H64" si="0">IF(E16=""," - ",IF(J16="Draft","n/a",IF(OR($G$7="All Customers",$G$7=D16),MAX(0,$D$7-E16)," --- ")))</f>
        <v xml:space="preserve"> --- </v>
      </c>
      <c r="I16" s="12" t="str">
        <f t="shared" ref="I16:I64" si="1">IF(F16=""," - ",IF(J16="Draft","n/a",IF(OR($G$7="All Customers",$G$7=D16),F16-G16," --- ")))</f>
        <v xml:space="preserve"> --- </v>
      </c>
      <c r="J16" s="18" t="s">
        <v>24</v>
      </c>
      <c r="K16" s="24"/>
    </row>
    <row r="17" spans="1:11" ht="18.75" customHeight="1">
      <c r="A17" s="24"/>
      <c r="B17" s="10">
        <v>46176</v>
      </c>
      <c r="C17" s="18">
        <v>121</v>
      </c>
      <c r="D17" s="18" t="s">
        <v>25</v>
      </c>
      <c r="E17" s="10">
        <v>46183</v>
      </c>
      <c r="F17" s="15">
        <v>200</v>
      </c>
      <c r="G17" s="15">
        <v>0</v>
      </c>
      <c r="H17" s="13" t="str">
        <f t="shared" si="0"/>
        <v xml:space="preserve"> --- </v>
      </c>
      <c r="I17" s="14" t="str">
        <f t="shared" si="1"/>
        <v xml:space="preserve"> --- </v>
      </c>
      <c r="J17" s="18" t="s">
        <v>24</v>
      </c>
      <c r="K17" s="24"/>
    </row>
    <row r="18" spans="1:11" ht="18.75" customHeight="1">
      <c r="A18" s="24"/>
      <c r="B18" s="10">
        <v>46195</v>
      </c>
      <c r="C18" s="18">
        <v>122</v>
      </c>
      <c r="D18" s="18" t="s">
        <v>8</v>
      </c>
      <c r="E18" s="10">
        <v>46209</v>
      </c>
      <c r="F18" s="15">
        <v>300</v>
      </c>
      <c r="G18" s="15">
        <v>12</v>
      </c>
      <c r="H18" s="13">
        <f t="shared" si="0"/>
        <v>2</v>
      </c>
      <c r="I18" s="14">
        <f t="shared" si="1"/>
        <v>288</v>
      </c>
      <c r="J18" s="18" t="s">
        <v>26</v>
      </c>
      <c r="K18" s="24"/>
    </row>
    <row r="19" spans="1:11" ht="18.75" customHeight="1">
      <c r="A19" s="24"/>
      <c r="B19" s="10">
        <v>46179</v>
      </c>
      <c r="C19" s="18">
        <v>123</v>
      </c>
      <c r="D19" s="18" t="s">
        <v>8</v>
      </c>
      <c r="E19" s="10">
        <v>46200</v>
      </c>
      <c r="F19" s="15">
        <v>400</v>
      </c>
      <c r="G19" s="15">
        <v>250</v>
      </c>
      <c r="H19" s="13">
        <f t="shared" si="0"/>
        <v>11</v>
      </c>
      <c r="I19" s="14">
        <f t="shared" si="1"/>
        <v>150</v>
      </c>
      <c r="J19" s="18" t="s">
        <v>26</v>
      </c>
      <c r="K19" s="24"/>
    </row>
    <row r="20" spans="1:11" ht="18.75" customHeight="1">
      <c r="A20" s="24"/>
      <c r="B20" s="10">
        <v>46187</v>
      </c>
      <c r="C20" s="18">
        <v>124</v>
      </c>
      <c r="D20" s="18" t="s">
        <v>25</v>
      </c>
      <c r="E20" s="10">
        <v>46201</v>
      </c>
      <c r="F20" s="15">
        <v>500</v>
      </c>
      <c r="G20" s="15">
        <v>50</v>
      </c>
      <c r="H20" s="13" t="str">
        <f t="shared" si="0"/>
        <v xml:space="preserve"> --- </v>
      </c>
      <c r="I20" s="14" t="str">
        <f t="shared" si="1"/>
        <v xml:space="preserve"> --- </v>
      </c>
      <c r="J20" s="18" t="s">
        <v>27</v>
      </c>
      <c r="K20" s="24"/>
    </row>
    <row r="21" spans="1:11" ht="18.75" customHeight="1">
      <c r="A21" s="24"/>
      <c r="B21" s="10">
        <v>46196</v>
      </c>
      <c r="C21" s="18">
        <v>125</v>
      </c>
      <c r="D21" s="18" t="s">
        <v>23</v>
      </c>
      <c r="E21" s="10">
        <v>46210</v>
      </c>
      <c r="F21" s="15">
        <v>600</v>
      </c>
      <c r="G21" s="15"/>
      <c r="H21" s="13" t="str">
        <f t="shared" si="0"/>
        <v xml:space="preserve"> --- </v>
      </c>
      <c r="I21" s="14" t="str">
        <f t="shared" si="1"/>
        <v xml:space="preserve"> --- </v>
      </c>
      <c r="J21" s="18" t="s">
        <v>24</v>
      </c>
      <c r="K21" s="24"/>
    </row>
    <row r="22" spans="1:11" ht="18.75" customHeight="1">
      <c r="A22" s="24"/>
      <c r="B22" s="10">
        <v>46206</v>
      </c>
      <c r="C22" s="18">
        <v>126</v>
      </c>
      <c r="D22" s="18" t="s">
        <v>8</v>
      </c>
      <c r="E22" s="10">
        <v>46213</v>
      </c>
      <c r="F22" s="15">
        <v>700</v>
      </c>
      <c r="G22" s="15"/>
      <c r="H22" s="13">
        <f t="shared" si="0"/>
        <v>0</v>
      </c>
      <c r="I22" s="14">
        <f t="shared" si="1"/>
        <v>700</v>
      </c>
      <c r="J22" s="18" t="s">
        <v>24</v>
      </c>
      <c r="K22" s="24"/>
    </row>
    <row r="23" spans="1:11" ht="18.75" customHeight="1">
      <c r="A23" s="24"/>
      <c r="B23" s="10">
        <v>46167</v>
      </c>
      <c r="C23" s="18">
        <v>127</v>
      </c>
      <c r="D23" s="18" t="s">
        <v>25</v>
      </c>
      <c r="E23" s="10">
        <v>46181</v>
      </c>
      <c r="F23" s="15">
        <v>800</v>
      </c>
      <c r="G23" s="15"/>
      <c r="H23" s="13" t="str">
        <f t="shared" si="0"/>
        <v xml:space="preserve"> --- </v>
      </c>
      <c r="I23" s="14" t="str">
        <f t="shared" si="1"/>
        <v xml:space="preserve"> --- </v>
      </c>
      <c r="J23" s="18" t="s">
        <v>24</v>
      </c>
      <c r="K23" s="24"/>
    </row>
    <row r="24" spans="1:11" ht="18.75" customHeight="1">
      <c r="A24" s="24"/>
      <c r="B24" s="10">
        <v>46192</v>
      </c>
      <c r="C24" s="18">
        <v>128</v>
      </c>
      <c r="D24" s="18" t="s">
        <v>23</v>
      </c>
      <c r="E24" s="10">
        <v>46206</v>
      </c>
      <c r="F24" s="15">
        <v>900</v>
      </c>
      <c r="G24" s="15"/>
      <c r="H24" s="13" t="str">
        <f t="shared" si="0"/>
        <v xml:space="preserve"> --- </v>
      </c>
      <c r="I24" s="14" t="str">
        <f t="shared" si="1"/>
        <v xml:space="preserve"> --- </v>
      </c>
      <c r="J24" s="18" t="s">
        <v>26</v>
      </c>
      <c r="K24" s="24"/>
    </row>
    <row r="25" spans="1:11" ht="18.75" customHeight="1">
      <c r="A25" s="16"/>
      <c r="B25" s="10">
        <v>46196</v>
      </c>
      <c r="C25" s="18">
        <v>129</v>
      </c>
      <c r="D25" s="18" t="s">
        <v>23</v>
      </c>
      <c r="E25" s="10">
        <v>46203</v>
      </c>
      <c r="F25" s="15"/>
      <c r="G25" s="15"/>
      <c r="H25" s="13" t="str">
        <f t="shared" si="0"/>
        <v xml:space="preserve"> --- </v>
      </c>
      <c r="I25" s="17" t="str">
        <f t="shared" si="1"/>
        <v xml:space="preserve"> - </v>
      </c>
      <c r="J25" s="18" t="s">
        <v>26</v>
      </c>
      <c r="K25" s="16"/>
    </row>
    <row r="26" spans="1:11" ht="18.75" customHeight="1">
      <c r="A26" s="16"/>
      <c r="B26" s="10">
        <v>46188</v>
      </c>
      <c r="C26" s="18">
        <v>130</v>
      </c>
      <c r="D26" s="18" t="s">
        <v>25</v>
      </c>
      <c r="E26" s="10">
        <v>46218</v>
      </c>
      <c r="F26" s="15">
        <v>500</v>
      </c>
      <c r="G26" s="15"/>
      <c r="H26" s="13" t="str">
        <f t="shared" si="0"/>
        <v xml:space="preserve"> --- </v>
      </c>
      <c r="I26" s="14" t="str">
        <f t="shared" si="1"/>
        <v xml:space="preserve"> --- </v>
      </c>
      <c r="J26" s="18" t="s">
        <v>24</v>
      </c>
      <c r="K26" s="16"/>
    </row>
    <row r="27" spans="1:11" ht="18.75" customHeight="1">
      <c r="A27" s="16"/>
      <c r="B27" s="18"/>
      <c r="C27" s="18"/>
      <c r="D27" s="18"/>
      <c r="E27" s="10"/>
      <c r="F27" s="15"/>
      <c r="G27" s="15"/>
      <c r="H27" s="13" t="str">
        <f t="shared" si="0"/>
        <v xml:space="preserve"> - </v>
      </c>
      <c r="I27" s="17" t="str">
        <f t="shared" si="1"/>
        <v xml:space="preserve"> - </v>
      </c>
      <c r="J27" s="18"/>
      <c r="K27" s="16"/>
    </row>
    <row r="28" spans="1:11" ht="18.75" customHeight="1">
      <c r="A28" s="16"/>
      <c r="B28" s="18"/>
      <c r="C28" s="18"/>
      <c r="D28" s="18"/>
      <c r="E28" s="18"/>
      <c r="F28" s="15"/>
      <c r="G28" s="15"/>
      <c r="H28" s="13" t="str">
        <f t="shared" si="0"/>
        <v xml:space="preserve"> - </v>
      </c>
      <c r="I28" s="17" t="str">
        <f t="shared" si="1"/>
        <v xml:space="preserve"> - </v>
      </c>
      <c r="J28" s="18"/>
      <c r="K28" s="16"/>
    </row>
    <row r="29" spans="1:11" ht="18.75" customHeight="1">
      <c r="A29" s="16"/>
      <c r="B29" s="18"/>
      <c r="C29" s="18"/>
      <c r="D29" s="18"/>
      <c r="E29" s="18"/>
      <c r="F29" s="15"/>
      <c r="G29" s="15"/>
      <c r="H29" s="13" t="str">
        <f t="shared" si="0"/>
        <v xml:space="preserve"> - </v>
      </c>
      <c r="I29" s="17" t="str">
        <f t="shared" si="1"/>
        <v xml:space="preserve"> - </v>
      </c>
      <c r="J29" s="18"/>
      <c r="K29" s="16"/>
    </row>
    <row r="30" spans="1:11" ht="18.75" customHeight="1">
      <c r="A30" s="16"/>
      <c r="B30" s="18"/>
      <c r="C30" s="18"/>
      <c r="D30" s="18"/>
      <c r="E30" s="18"/>
      <c r="F30" s="15"/>
      <c r="G30" s="15"/>
      <c r="H30" s="13" t="str">
        <f t="shared" si="0"/>
        <v xml:space="preserve"> - </v>
      </c>
      <c r="I30" s="17" t="str">
        <f t="shared" si="1"/>
        <v xml:space="preserve"> - </v>
      </c>
      <c r="J30" s="18"/>
      <c r="K30" s="16"/>
    </row>
    <row r="31" spans="1:11" ht="18.75" customHeight="1">
      <c r="A31" s="16"/>
      <c r="B31" s="18"/>
      <c r="C31" s="18"/>
      <c r="D31" s="18"/>
      <c r="E31" s="18"/>
      <c r="F31" s="15"/>
      <c r="G31" s="15"/>
      <c r="H31" s="13" t="str">
        <f t="shared" si="0"/>
        <v xml:space="preserve"> - </v>
      </c>
      <c r="I31" s="17" t="str">
        <f t="shared" si="1"/>
        <v xml:space="preserve"> - </v>
      </c>
      <c r="J31" s="18"/>
      <c r="K31" s="16"/>
    </row>
    <row r="32" spans="1:11" ht="18.75" customHeight="1">
      <c r="A32" s="16"/>
      <c r="B32" s="18"/>
      <c r="C32" s="18"/>
      <c r="D32" s="18"/>
      <c r="E32" s="18"/>
      <c r="F32" s="15"/>
      <c r="G32" s="15"/>
      <c r="H32" s="13" t="str">
        <f t="shared" si="0"/>
        <v xml:space="preserve"> - </v>
      </c>
      <c r="I32" s="17" t="str">
        <f t="shared" si="1"/>
        <v xml:space="preserve"> - </v>
      </c>
      <c r="J32" s="18"/>
      <c r="K32" s="16"/>
    </row>
    <row r="33" spans="1:11" ht="18.75" customHeight="1">
      <c r="A33" s="16"/>
      <c r="B33" s="18"/>
      <c r="C33" s="18"/>
      <c r="D33" s="18"/>
      <c r="E33" s="18"/>
      <c r="F33" s="15"/>
      <c r="G33" s="15"/>
      <c r="H33" s="13" t="str">
        <f t="shared" si="0"/>
        <v xml:space="preserve"> - </v>
      </c>
      <c r="I33" s="17" t="str">
        <f t="shared" si="1"/>
        <v xml:space="preserve"> - </v>
      </c>
      <c r="J33" s="18"/>
      <c r="K33" s="16"/>
    </row>
    <row r="34" spans="1:11" ht="18.75" customHeight="1">
      <c r="A34" s="16"/>
      <c r="B34" s="18"/>
      <c r="C34" s="18"/>
      <c r="D34" s="18"/>
      <c r="E34" s="18"/>
      <c r="F34" s="15"/>
      <c r="G34" s="15"/>
      <c r="H34" s="13" t="str">
        <f t="shared" si="0"/>
        <v xml:space="preserve"> - </v>
      </c>
      <c r="I34" s="17" t="str">
        <f t="shared" si="1"/>
        <v xml:space="preserve"> - </v>
      </c>
      <c r="J34" s="18"/>
      <c r="K34" s="16"/>
    </row>
    <row r="35" spans="1:11" ht="18.75" customHeight="1">
      <c r="A35" s="16"/>
      <c r="B35" s="18"/>
      <c r="C35" s="18"/>
      <c r="D35" s="18"/>
      <c r="E35" s="18"/>
      <c r="F35" s="15"/>
      <c r="G35" s="15"/>
      <c r="H35" s="13" t="str">
        <f t="shared" si="0"/>
        <v xml:space="preserve"> - </v>
      </c>
      <c r="I35" s="17" t="str">
        <f t="shared" si="1"/>
        <v xml:space="preserve"> - </v>
      </c>
      <c r="J35" s="18"/>
      <c r="K35" s="16"/>
    </row>
    <row r="36" spans="1:11" ht="18.75" customHeight="1">
      <c r="A36" s="16"/>
      <c r="B36" s="18"/>
      <c r="C36" s="18"/>
      <c r="D36" s="18"/>
      <c r="E36" s="18"/>
      <c r="F36" s="15"/>
      <c r="G36" s="15"/>
      <c r="H36" s="13" t="str">
        <f t="shared" si="0"/>
        <v xml:space="preserve"> - </v>
      </c>
      <c r="I36" s="17" t="str">
        <f t="shared" si="1"/>
        <v xml:space="preserve"> - </v>
      </c>
      <c r="J36" s="18"/>
      <c r="K36" s="16"/>
    </row>
    <row r="37" spans="1:11" ht="18.75" customHeight="1">
      <c r="A37" s="16"/>
      <c r="B37" s="18"/>
      <c r="C37" s="18"/>
      <c r="D37" s="18"/>
      <c r="E37" s="18"/>
      <c r="F37" s="15"/>
      <c r="G37" s="15"/>
      <c r="H37" s="13" t="str">
        <f t="shared" si="0"/>
        <v xml:space="preserve"> - </v>
      </c>
      <c r="I37" s="17" t="str">
        <f t="shared" si="1"/>
        <v xml:space="preserve"> - </v>
      </c>
      <c r="J37" s="18"/>
      <c r="K37" s="16"/>
    </row>
    <row r="38" spans="1:11" ht="18.75" customHeight="1">
      <c r="A38" s="16"/>
      <c r="B38" s="10"/>
      <c r="C38" s="18"/>
      <c r="D38" s="18"/>
      <c r="E38" s="10"/>
      <c r="F38" s="15"/>
      <c r="G38" s="15"/>
      <c r="H38" s="13" t="str">
        <f t="shared" si="0"/>
        <v xml:space="preserve"> - </v>
      </c>
      <c r="I38" s="17" t="str">
        <f t="shared" si="1"/>
        <v xml:space="preserve"> - </v>
      </c>
      <c r="J38" s="18"/>
      <c r="K38" s="16"/>
    </row>
    <row r="39" spans="1:11" ht="18.75" customHeight="1">
      <c r="A39" s="16"/>
      <c r="B39" s="18"/>
      <c r="C39" s="18"/>
      <c r="D39" s="18"/>
      <c r="E39" s="18"/>
      <c r="F39" s="15"/>
      <c r="G39" s="15"/>
      <c r="H39" s="13" t="str">
        <f t="shared" si="0"/>
        <v xml:space="preserve"> - </v>
      </c>
      <c r="I39" s="17" t="str">
        <f t="shared" si="1"/>
        <v xml:space="preserve"> - </v>
      </c>
      <c r="J39" s="18"/>
      <c r="K39" s="16"/>
    </row>
    <row r="40" spans="1:11" ht="18.75" customHeight="1">
      <c r="A40" s="16"/>
      <c r="B40" s="18"/>
      <c r="C40" s="18"/>
      <c r="D40" s="18"/>
      <c r="E40" s="18"/>
      <c r="F40" s="15"/>
      <c r="G40" s="15"/>
      <c r="H40" s="13" t="str">
        <f t="shared" si="0"/>
        <v xml:space="preserve"> - </v>
      </c>
      <c r="I40" s="17" t="str">
        <f t="shared" si="1"/>
        <v xml:space="preserve"> - </v>
      </c>
      <c r="J40" s="18"/>
      <c r="K40" s="16"/>
    </row>
    <row r="41" spans="1:11" ht="18.75" customHeight="1">
      <c r="A41" s="16"/>
      <c r="B41" s="18"/>
      <c r="C41" s="18"/>
      <c r="D41" s="18"/>
      <c r="E41" s="18"/>
      <c r="F41" s="15"/>
      <c r="G41" s="15"/>
      <c r="H41" s="13" t="str">
        <f t="shared" si="0"/>
        <v xml:space="preserve"> - </v>
      </c>
      <c r="I41" s="17" t="str">
        <f t="shared" si="1"/>
        <v xml:space="preserve"> - </v>
      </c>
      <c r="J41" s="18"/>
      <c r="K41" s="16"/>
    </row>
    <row r="42" spans="1:11" ht="18.75" customHeight="1">
      <c r="A42" s="16"/>
      <c r="B42" s="18"/>
      <c r="C42" s="18"/>
      <c r="D42" s="18"/>
      <c r="E42" s="18"/>
      <c r="F42" s="15"/>
      <c r="G42" s="15"/>
      <c r="H42" s="13" t="str">
        <f t="shared" si="0"/>
        <v xml:space="preserve"> - </v>
      </c>
      <c r="I42" s="17" t="str">
        <f t="shared" si="1"/>
        <v xml:space="preserve"> - </v>
      </c>
      <c r="J42" s="18"/>
      <c r="K42" s="16"/>
    </row>
    <row r="43" spans="1:11" ht="18.75" customHeight="1">
      <c r="A43" s="16"/>
      <c r="B43" s="18"/>
      <c r="C43" s="18"/>
      <c r="D43" s="18"/>
      <c r="E43" s="18"/>
      <c r="F43" s="15"/>
      <c r="G43" s="15"/>
      <c r="H43" s="13" t="str">
        <f t="shared" si="0"/>
        <v xml:space="preserve"> - </v>
      </c>
      <c r="I43" s="17" t="str">
        <f t="shared" si="1"/>
        <v xml:space="preserve"> - </v>
      </c>
      <c r="J43" s="18"/>
      <c r="K43" s="16"/>
    </row>
    <row r="44" spans="1:11" ht="18.75" customHeight="1">
      <c r="A44" s="16"/>
      <c r="B44" s="18"/>
      <c r="C44" s="18"/>
      <c r="D44" s="18"/>
      <c r="E44" s="18"/>
      <c r="F44" s="15"/>
      <c r="G44" s="15"/>
      <c r="H44" s="13" t="str">
        <f t="shared" si="0"/>
        <v xml:space="preserve"> - </v>
      </c>
      <c r="I44" s="17" t="str">
        <f t="shared" si="1"/>
        <v xml:space="preserve"> - </v>
      </c>
      <c r="J44" s="18"/>
      <c r="K44" s="16"/>
    </row>
    <row r="45" spans="1:11" ht="18.75" customHeight="1">
      <c r="A45" s="16"/>
      <c r="B45" s="18"/>
      <c r="C45" s="18"/>
      <c r="D45" s="18"/>
      <c r="E45" s="18"/>
      <c r="F45" s="15"/>
      <c r="G45" s="15"/>
      <c r="H45" s="13" t="str">
        <f t="shared" si="0"/>
        <v xml:space="preserve"> - </v>
      </c>
      <c r="I45" s="17" t="str">
        <f t="shared" si="1"/>
        <v xml:space="preserve"> - </v>
      </c>
      <c r="J45" s="18"/>
      <c r="K45" s="16"/>
    </row>
    <row r="46" spans="1:11" ht="18.75" customHeight="1">
      <c r="A46" s="16"/>
      <c r="B46" s="18"/>
      <c r="C46" s="18"/>
      <c r="D46" s="18"/>
      <c r="E46" s="18"/>
      <c r="F46" s="15"/>
      <c r="G46" s="15"/>
      <c r="H46" s="13" t="str">
        <f t="shared" si="0"/>
        <v xml:space="preserve"> - </v>
      </c>
      <c r="I46" s="17" t="str">
        <f t="shared" si="1"/>
        <v xml:space="preserve"> - </v>
      </c>
      <c r="J46" s="18"/>
      <c r="K46" s="16"/>
    </row>
    <row r="47" spans="1:11" ht="18.75" customHeight="1">
      <c r="A47" s="16"/>
      <c r="B47" s="18"/>
      <c r="C47" s="18"/>
      <c r="D47" s="18"/>
      <c r="E47" s="18"/>
      <c r="F47" s="15"/>
      <c r="G47" s="15"/>
      <c r="H47" s="13" t="str">
        <f t="shared" si="0"/>
        <v xml:space="preserve"> - </v>
      </c>
      <c r="I47" s="17" t="str">
        <f t="shared" si="1"/>
        <v xml:space="preserve"> - </v>
      </c>
      <c r="J47" s="18"/>
      <c r="K47" s="16"/>
    </row>
    <row r="48" spans="1:11" ht="18.75" customHeight="1">
      <c r="A48" s="16"/>
      <c r="B48" s="18"/>
      <c r="C48" s="18"/>
      <c r="D48" s="18"/>
      <c r="E48" s="18"/>
      <c r="F48" s="15"/>
      <c r="G48" s="15"/>
      <c r="H48" s="13" t="str">
        <f t="shared" si="0"/>
        <v xml:space="preserve"> - </v>
      </c>
      <c r="I48" s="17" t="str">
        <f t="shared" si="1"/>
        <v xml:space="preserve"> - </v>
      </c>
      <c r="J48" s="18"/>
      <c r="K48" s="16"/>
    </row>
    <row r="49" spans="1:11" ht="18.75" customHeight="1">
      <c r="A49" s="16"/>
      <c r="B49" s="18"/>
      <c r="C49" s="18"/>
      <c r="D49" s="18"/>
      <c r="E49" s="18"/>
      <c r="F49" s="15"/>
      <c r="G49" s="15"/>
      <c r="H49" s="13" t="str">
        <f t="shared" si="0"/>
        <v xml:space="preserve"> - </v>
      </c>
      <c r="I49" s="17" t="str">
        <f t="shared" si="1"/>
        <v xml:space="preserve"> - </v>
      </c>
      <c r="J49" s="18"/>
      <c r="K49" s="16"/>
    </row>
    <row r="50" spans="1:11" ht="18.75" customHeight="1">
      <c r="A50" s="16"/>
      <c r="B50" s="18"/>
      <c r="C50" s="18"/>
      <c r="D50" s="18"/>
      <c r="E50" s="18"/>
      <c r="F50" s="15"/>
      <c r="G50" s="15"/>
      <c r="H50" s="13" t="str">
        <f t="shared" si="0"/>
        <v xml:space="preserve"> - </v>
      </c>
      <c r="I50" s="17" t="str">
        <f t="shared" si="1"/>
        <v xml:space="preserve"> - </v>
      </c>
      <c r="J50" s="18"/>
      <c r="K50" s="16"/>
    </row>
    <row r="51" spans="1:11" ht="18.75" customHeight="1">
      <c r="A51" s="16"/>
      <c r="B51" s="18"/>
      <c r="C51" s="18"/>
      <c r="D51" s="18"/>
      <c r="E51" s="18"/>
      <c r="F51" s="15"/>
      <c r="G51" s="15"/>
      <c r="H51" s="13" t="str">
        <f t="shared" si="0"/>
        <v xml:space="preserve"> - </v>
      </c>
      <c r="I51" s="17" t="str">
        <f t="shared" si="1"/>
        <v xml:space="preserve"> - </v>
      </c>
      <c r="J51" s="18"/>
      <c r="K51" s="16"/>
    </row>
    <row r="52" spans="1:11" ht="18.75" customHeight="1">
      <c r="A52" s="16"/>
      <c r="B52" s="10"/>
      <c r="C52" s="18"/>
      <c r="D52" s="18"/>
      <c r="E52" s="10"/>
      <c r="F52" s="15"/>
      <c r="G52" s="15"/>
      <c r="H52" s="13" t="str">
        <f t="shared" si="0"/>
        <v xml:space="preserve"> - </v>
      </c>
      <c r="I52" s="17" t="str">
        <f t="shared" si="1"/>
        <v xml:space="preserve"> - </v>
      </c>
      <c r="J52" s="18"/>
      <c r="K52" s="16"/>
    </row>
    <row r="53" spans="1:11" ht="18.75" customHeight="1">
      <c r="A53" s="16"/>
      <c r="B53" s="18"/>
      <c r="C53" s="18"/>
      <c r="D53" s="18"/>
      <c r="E53" s="18"/>
      <c r="F53" s="15"/>
      <c r="G53" s="15"/>
      <c r="H53" s="13" t="str">
        <f t="shared" si="0"/>
        <v xml:space="preserve"> - </v>
      </c>
      <c r="I53" s="17" t="str">
        <f t="shared" si="1"/>
        <v xml:space="preserve"> - </v>
      </c>
      <c r="J53" s="18"/>
      <c r="K53" s="16"/>
    </row>
    <row r="54" spans="1:11" ht="18.75" customHeight="1">
      <c r="A54" s="16"/>
      <c r="B54" s="18"/>
      <c r="C54" s="18"/>
      <c r="D54" s="18"/>
      <c r="E54" s="18"/>
      <c r="F54" s="15"/>
      <c r="G54" s="15"/>
      <c r="H54" s="13" t="str">
        <f t="shared" si="0"/>
        <v xml:space="preserve"> - </v>
      </c>
      <c r="I54" s="17" t="str">
        <f t="shared" si="1"/>
        <v xml:space="preserve"> - </v>
      </c>
      <c r="J54" s="18"/>
      <c r="K54" s="16"/>
    </row>
    <row r="55" spans="1:11" ht="18.75" customHeight="1">
      <c r="A55" s="16"/>
      <c r="B55" s="18"/>
      <c r="C55" s="18"/>
      <c r="D55" s="18"/>
      <c r="E55" s="18"/>
      <c r="F55" s="15"/>
      <c r="G55" s="15"/>
      <c r="H55" s="13" t="str">
        <f t="shared" si="0"/>
        <v xml:space="preserve"> - </v>
      </c>
      <c r="I55" s="17" t="str">
        <f t="shared" si="1"/>
        <v xml:space="preserve"> - </v>
      </c>
      <c r="J55" s="18"/>
      <c r="K55" s="16"/>
    </row>
    <row r="56" spans="1:11" ht="18.75" customHeight="1">
      <c r="A56" s="16"/>
      <c r="B56" s="18"/>
      <c r="C56" s="18"/>
      <c r="D56" s="18"/>
      <c r="E56" s="18"/>
      <c r="F56" s="15"/>
      <c r="G56" s="15"/>
      <c r="H56" s="13" t="str">
        <f t="shared" si="0"/>
        <v xml:space="preserve"> - </v>
      </c>
      <c r="I56" s="17" t="str">
        <f t="shared" si="1"/>
        <v xml:space="preserve"> - </v>
      </c>
      <c r="J56" s="18"/>
      <c r="K56" s="16"/>
    </row>
    <row r="57" spans="1:11" ht="18.75" customHeight="1">
      <c r="A57" s="16"/>
      <c r="B57" s="18"/>
      <c r="C57" s="18"/>
      <c r="D57" s="18"/>
      <c r="E57" s="18"/>
      <c r="F57" s="15"/>
      <c r="G57" s="15"/>
      <c r="H57" s="13" t="str">
        <f t="shared" si="0"/>
        <v xml:space="preserve"> - </v>
      </c>
      <c r="I57" s="17" t="str">
        <f t="shared" si="1"/>
        <v xml:space="preserve"> - </v>
      </c>
      <c r="J57" s="18"/>
      <c r="K57" s="16"/>
    </row>
    <row r="58" spans="1:11" ht="18.75" customHeight="1">
      <c r="A58" s="16"/>
      <c r="B58" s="18"/>
      <c r="C58" s="18"/>
      <c r="D58" s="18"/>
      <c r="E58" s="18"/>
      <c r="F58" s="15"/>
      <c r="G58" s="15"/>
      <c r="H58" s="13" t="str">
        <f t="shared" si="0"/>
        <v xml:space="preserve"> - </v>
      </c>
      <c r="I58" s="17" t="str">
        <f t="shared" si="1"/>
        <v xml:space="preserve"> - </v>
      </c>
      <c r="J58" s="18"/>
      <c r="K58" s="16"/>
    </row>
    <row r="59" spans="1:11" ht="18.75" customHeight="1">
      <c r="A59" s="16"/>
      <c r="B59" s="18"/>
      <c r="C59" s="18"/>
      <c r="D59" s="18"/>
      <c r="E59" s="18"/>
      <c r="F59" s="15"/>
      <c r="G59" s="15"/>
      <c r="H59" s="13" t="str">
        <f t="shared" si="0"/>
        <v xml:space="preserve"> - </v>
      </c>
      <c r="I59" s="17" t="str">
        <f t="shared" si="1"/>
        <v xml:space="preserve"> - </v>
      </c>
      <c r="J59" s="18"/>
      <c r="K59" s="16"/>
    </row>
    <row r="60" spans="1:11" ht="18.75" customHeight="1">
      <c r="A60" s="16"/>
      <c r="B60" s="18"/>
      <c r="C60" s="18"/>
      <c r="D60" s="18"/>
      <c r="E60" s="18"/>
      <c r="F60" s="15"/>
      <c r="G60" s="15"/>
      <c r="H60" s="13" t="str">
        <f t="shared" si="0"/>
        <v xml:space="preserve"> - </v>
      </c>
      <c r="I60" s="17" t="str">
        <f t="shared" si="1"/>
        <v xml:space="preserve"> - </v>
      </c>
      <c r="J60" s="18"/>
      <c r="K60" s="16"/>
    </row>
    <row r="61" spans="1:11" ht="18.75" customHeight="1">
      <c r="A61" s="16"/>
      <c r="B61" s="18"/>
      <c r="C61" s="18"/>
      <c r="D61" s="18"/>
      <c r="E61" s="18"/>
      <c r="F61" s="15"/>
      <c r="G61" s="15"/>
      <c r="H61" s="13" t="str">
        <f t="shared" si="0"/>
        <v xml:space="preserve"> - </v>
      </c>
      <c r="I61" s="17" t="str">
        <f t="shared" si="1"/>
        <v xml:space="preserve"> - </v>
      </c>
      <c r="J61" s="18"/>
      <c r="K61" s="16"/>
    </row>
    <row r="62" spans="1:11" ht="18.75" customHeight="1">
      <c r="A62" s="16"/>
      <c r="B62" s="18"/>
      <c r="C62" s="18"/>
      <c r="D62" s="18"/>
      <c r="E62" s="18"/>
      <c r="F62" s="15"/>
      <c r="G62" s="15"/>
      <c r="H62" s="13" t="str">
        <f t="shared" si="0"/>
        <v xml:space="preserve"> - </v>
      </c>
      <c r="I62" s="17" t="str">
        <f t="shared" si="1"/>
        <v xml:space="preserve"> - </v>
      </c>
      <c r="J62" s="18"/>
      <c r="K62" s="16"/>
    </row>
    <row r="63" spans="1:11" ht="18.75" customHeight="1">
      <c r="A63" s="16"/>
      <c r="B63" s="18"/>
      <c r="C63" s="18"/>
      <c r="D63" s="18"/>
      <c r="E63" s="18"/>
      <c r="F63" s="15"/>
      <c r="G63" s="15"/>
      <c r="H63" s="13" t="str">
        <f t="shared" si="0"/>
        <v xml:space="preserve"> - </v>
      </c>
      <c r="I63" s="17" t="str">
        <f t="shared" si="1"/>
        <v xml:space="preserve"> - </v>
      </c>
      <c r="J63" s="18"/>
      <c r="K63" s="16"/>
    </row>
    <row r="64" spans="1:11" ht="18.75" customHeight="1">
      <c r="A64" s="16"/>
      <c r="B64" s="18"/>
      <c r="C64" s="18"/>
      <c r="D64" s="18"/>
      <c r="E64" s="18"/>
      <c r="F64" s="15"/>
      <c r="G64" s="15"/>
      <c r="H64" s="13" t="str">
        <f t="shared" si="0"/>
        <v xml:space="preserve"> - </v>
      </c>
      <c r="I64" s="17" t="str">
        <f t="shared" si="1"/>
        <v xml:space="preserve"> - </v>
      </c>
      <c r="J64" s="18"/>
      <c r="K64" s="16"/>
    </row>
    <row r="65" spans="1:11" ht="37.5" customHeight="1">
      <c r="A65" s="16"/>
      <c r="B65" s="16"/>
      <c r="C65" s="16"/>
      <c r="D65" s="16"/>
      <c r="E65" s="16"/>
      <c r="F65" s="16"/>
      <c r="G65" s="16"/>
      <c r="H65" s="16"/>
      <c r="I65" s="16"/>
      <c r="J65" s="16"/>
      <c r="K65" s="16"/>
    </row>
  </sheetData>
  <autoFilter ref="B15:J64" xr:uid="{00000000-0009-0000-0000-000001000000}"/>
  <mergeCells count="20">
    <mergeCell ref="B12:C12"/>
    <mergeCell ref="B13:C13"/>
    <mergeCell ref="G8:H8"/>
    <mergeCell ref="G9:H9"/>
    <mergeCell ref="G10:H10"/>
    <mergeCell ref="G11:H11"/>
    <mergeCell ref="G12:H12"/>
    <mergeCell ref="G13:H13"/>
    <mergeCell ref="B8:C8"/>
    <mergeCell ref="B9:C9"/>
    <mergeCell ref="B10:C10"/>
    <mergeCell ref="B11:C11"/>
    <mergeCell ref="G7:H7"/>
    <mergeCell ref="B2:D2"/>
    <mergeCell ref="I2:J2"/>
    <mergeCell ref="B3:C3"/>
    <mergeCell ref="I3:J3"/>
    <mergeCell ref="B4:C4"/>
    <mergeCell ref="H4:I4"/>
    <mergeCell ref="B7:C7"/>
  </mergeCells>
  <conditionalFormatting sqref="B16:J64">
    <cfRule type="expression" dxfId="1" priority="1">
      <formula>OR(AND($G$7&lt;&gt;"All Customers",$D16&lt;&gt;$G$7),OR($J16="Paid",$J16="Closed"))</formula>
    </cfRule>
  </conditionalFormatting>
  <conditionalFormatting sqref="E16:E64">
    <cfRule type="cellIs" dxfId="0" priority="2" operator="lessThan">
      <formula>TODAY()</formula>
    </cfRule>
  </conditionalFormatting>
  <dataValidations count="2">
    <dataValidation type="custom" allowBlank="1" showDropDown="1" sqref="I3 D7 B16:B64 E16:E64" xr:uid="{00000000-0002-0000-0100-000001000000}">
      <formula1>OR(NOT(ISERROR(DATEVALUE(B3))), AND(ISNUMBER(B3), LEFT(CELL("format", B3))="D"))</formula1>
    </dataValidation>
    <dataValidation type="list" allowBlank="1" showErrorMessage="1" sqref="J16:J64" xr:uid="{00000000-0002-0000-0100-000002000000}">
      <formula1>"Draft,Paid,Sent,Closed,Partial"</formula1>
    </dataValidation>
  </dataValidations>
  <printOptions horizontalCentered="1" gridLines="1"/>
  <pageMargins left="0.7" right="0.7" top="0.75" bottom="0.75" header="0" footer="0"/>
  <pageSetup paperSize="9" fitToHeight="0" pageOrder="overThenDown" orientation="portrait" cellComments="atEnd"/>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Customers!$B$2:$B$26</xm:f>
          </x14:formula1>
          <xm:sqref>G7 D16:D64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J26"/>
  <sheetViews>
    <sheetView showGridLines="0" workbookViewId="0"/>
  </sheetViews>
  <sheetFormatPr defaultColWidth="12.5703125" defaultRowHeight="15.75" customHeight="1"/>
  <cols>
    <col min="1" max="1" width="3.28515625" customWidth="1"/>
    <col min="2" max="2" width="25.140625" customWidth="1"/>
    <col min="3" max="3" width="18.85546875" customWidth="1"/>
    <col min="4" max="9" width="25.140625" customWidth="1"/>
    <col min="10" max="10" width="3.28515625" customWidth="1"/>
  </cols>
  <sheetData>
    <row r="1" spans="1:10" ht="30" customHeight="1">
      <c r="A1" s="19"/>
      <c r="B1" s="20" t="s">
        <v>28</v>
      </c>
      <c r="C1" s="21" t="s">
        <v>29</v>
      </c>
      <c r="D1" s="20" t="s">
        <v>30</v>
      </c>
      <c r="E1" s="20" t="s">
        <v>31</v>
      </c>
      <c r="F1" s="20" t="s">
        <v>32</v>
      </c>
      <c r="G1" s="20" t="s">
        <v>33</v>
      </c>
      <c r="H1" s="20" t="s">
        <v>34</v>
      </c>
      <c r="I1" s="22" t="s">
        <v>35</v>
      </c>
      <c r="J1" s="4"/>
    </row>
    <row r="2" spans="1:10" ht="1.5" customHeight="1">
      <c r="A2" s="23"/>
      <c r="B2" s="24" t="s">
        <v>36</v>
      </c>
      <c r="C2" s="25"/>
      <c r="D2" s="24"/>
      <c r="E2" s="24"/>
      <c r="F2" s="24"/>
      <c r="G2" s="24"/>
      <c r="H2" s="24"/>
      <c r="I2" s="24"/>
      <c r="J2" s="26"/>
    </row>
    <row r="3" spans="1:10" ht="18.75" customHeight="1">
      <c r="A3" s="23"/>
      <c r="B3" s="27" t="s">
        <v>8</v>
      </c>
      <c r="C3" s="18">
        <v>789</v>
      </c>
      <c r="D3" s="27" t="s">
        <v>37</v>
      </c>
      <c r="E3" s="27" t="s">
        <v>38</v>
      </c>
      <c r="F3" s="27" t="s">
        <v>39</v>
      </c>
      <c r="G3" s="27" t="s">
        <v>40</v>
      </c>
      <c r="H3" s="27" t="s">
        <v>41</v>
      </c>
      <c r="I3" s="27" t="s">
        <v>42</v>
      </c>
      <c r="J3" s="26"/>
    </row>
    <row r="4" spans="1:10" ht="18.75" customHeight="1">
      <c r="A4" s="23"/>
      <c r="B4" s="27" t="s">
        <v>25</v>
      </c>
      <c r="C4" s="18">
        <v>321</v>
      </c>
      <c r="D4" s="27" t="s">
        <v>43</v>
      </c>
      <c r="E4" s="27" t="s">
        <v>44</v>
      </c>
      <c r="F4" s="27" t="s">
        <v>45</v>
      </c>
      <c r="G4" s="27" t="s">
        <v>46</v>
      </c>
      <c r="H4" s="27" t="s">
        <v>47</v>
      </c>
      <c r="I4" s="27" t="s">
        <v>48</v>
      </c>
      <c r="J4" s="26"/>
    </row>
    <row r="5" spans="1:10" ht="18.75" customHeight="1">
      <c r="A5" s="23"/>
      <c r="B5" s="27" t="s">
        <v>23</v>
      </c>
      <c r="C5" s="18">
        <v>654</v>
      </c>
      <c r="D5" s="27" t="s">
        <v>49</v>
      </c>
      <c r="E5" s="27" t="s">
        <v>50</v>
      </c>
      <c r="F5" s="27" t="s">
        <v>51</v>
      </c>
      <c r="G5" s="27" t="s">
        <v>52</v>
      </c>
      <c r="H5" s="27" t="s">
        <v>53</v>
      </c>
      <c r="I5" s="27" t="s">
        <v>54</v>
      </c>
      <c r="J5" s="26"/>
    </row>
    <row r="6" spans="1:10" ht="18.75" customHeight="1">
      <c r="A6" s="23"/>
      <c r="B6" s="27"/>
      <c r="C6" s="18"/>
      <c r="D6" s="27"/>
      <c r="E6" s="27"/>
      <c r="F6" s="27"/>
      <c r="G6" s="27"/>
      <c r="H6" s="27"/>
      <c r="I6" s="27"/>
      <c r="J6" s="26"/>
    </row>
    <row r="7" spans="1:10" ht="18.75" customHeight="1">
      <c r="A7" s="24"/>
      <c r="B7" s="27"/>
      <c r="C7" s="18"/>
      <c r="D7" s="27"/>
      <c r="E7" s="27"/>
      <c r="F7" s="27"/>
      <c r="G7" s="27"/>
      <c r="H7" s="27"/>
      <c r="I7" s="27"/>
      <c r="J7" s="24"/>
    </row>
    <row r="8" spans="1:10" ht="18.75" customHeight="1">
      <c r="A8" s="24"/>
      <c r="B8" s="27"/>
      <c r="C8" s="18"/>
      <c r="D8" s="27"/>
      <c r="E8" s="27"/>
      <c r="F8" s="27"/>
      <c r="G8" s="27"/>
      <c r="H8" s="27"/>
      <c r="I8" s="27"/>
      <c r="J8" s="24"/>
    </row>
    <row r="9" spans="1:10" ht="18.75" customHeight="1">
      <c r="A9" s="24"/>
      <c r="B9" s="27"/>
      <c r="C9" s="18"/>
      <c r="D9" s="27"/>
      <c r="E9" s="27"/>
      <c r="F9" s="27"/>
      <c r="G9" s="27"/>
      <c r="H9" s="27"/>
      <c r="I9" s="27"/>
      <c r="J9" s="24"/>
    </row>
    <row r="10" spans="1:10" ht="18.75" customHeight="1">
      <c r="A10" s="24"/>
      <c r="B10" s="27"/>
      <c r="C10" s="18"/>
      <c r="D10" s="27"/>
      <c r="E10" s="27"/>
      <c r="F10" s="27"/>
      <c r="G10" s="27"/>
      <c r="H10" s="27"/>
      <c r="I10" s="27"/>
      <c r="J10" s="24"/>
    </row>
    <row r="11" spans="1:10" ht="18.75" customHeight="1">
      <c r="A11" s="24"/>
      <c r="B11" s="27"/>
      <c r="C11" s="18"/>
      <c r="D11" s="27"/>
      <c r="E11" s="27"/>
      <c r="F11" s="27"/>
      <c r="G11" s="27"/>
      <c r="H11" s="27"/>
      <c r="I11" s="27"/>
      <c r="J11" s="24"/>
    </row>
    <row r="12" spans="1:10" ht="18.75" customHeight="1">
      <c r="A12" s="24"/>
      <c r="B12" s="27"/>
      <c r="C12" s="18"/>
      <c r="D12" s="27"/>
      <c r="E12" s="27"/>
      <c r="F12" s="27"/>
      <c r="G12" s="27"/>
      <c r="H12" s="27"/>
      <c r="I12" s="27"/>
      <c r="J12" s="24"/>
    </row>
    <row r="13" spans="1:10" ht="18.75" customHeight="1">
      <c r="A13" s="24"/>
      <c r="B13" s="27"/>
      <c r="C13" s="18"/>
      <c r="D13" s="27"/>
      <c r="E13" s="27"/>
      <c r="F13" s="27"/>
      <c r="G13" s="27"/>
      <c r="H13" s="27"/>
      <c r="I13" s="27"/>
      <c r="J13" s="24"/>
    </row>
    <row r="14" spans="1:10" ht="18.75" customHeight="1">
      <c r="A14" s="24"/>
      <c r="B14" s="27"/>
      <c r="C14" s="18"/>
      <c r="D14" s="27"/>
      <c r="E14" s="27"/>
      <c r="F14" s="27"/>
      <c r="G14" s="27"/>
      <c r="H14" s="27"/>
      <c r="I14" s="27"/>
      <c r="J14" s="24"/>
    </row>
    <row r="15" spans="1:10" ht="18.75" customHeight="1">
      <c r="A15" s="24"/>
      <c r="B15" s="27"/>
      <c r="C15" s="18"/>
      <c r="D15" s="27"/>
      <c r="E15" s="27"/>
      <c r="F15" s="27"/>
      <c r="G15" s="27"/>
      <c r="H15" s="27"/>
      <c r="I15" s="27"/>
      <c r="J15" s="24"/>
    </row>
    <row r="16" spans="1:10" ht="18.75" customHeight="1">
      <c r="A16" s="24"/>
      <c r="B16" s="27"/>
      <c r="C16" s="18"/>
      <c r="D16" s="27"/>
      <c r="E16" s="27"/>
      <c r="F16" s="27"/>
      <c r="G16" s="27"/>
      <c r="H16" s="27"/>
      <c r="I16" s="27"/>
      <c r="J16" s="24"/>
    </row>
    <row r="17" spans="1:10" ht="18.75" customHeight="1">
      <c r="A17" s="24"/>
      <c r="B17" s="27"/>
      <c r="C17" s="18"/>
      <c r="D17" s="27"/>
      <c r="E17" s="27"/>
      <c r="F17" s="27"/>
      <c r="G17" s="27"/>
      <c r="H17" s="27"/>
      <c r="I17" s="27"/>
      <c r="J17" s="24"/>
    </row>
    <row r="18" spans="1:10" ht="18.75" customHeight="1">
      <c r="A18" s="24"/>
      <c r="B18" s="27"/>
      <c r="C18" s="18"/>
      <c r="D18" s="27"/>
      <c r="E18" s="27"/>
      <c r="F18" s="27"/>
      <c r="G18" s="27"/>
      <c r="H18" s="27"/>
      <c r="I18" s="27"/>
      <c r="J18" s="24"/>
    </row>
    <row r="19" spans="1:10" ht="18.75" customHeight="1">
      <c r="A19" s="24"/>
      <c r="B19" s="27"/>
      <c r="C19" s="18"/>
      <c r="D19" s="27"/>
      <c r="E19" s="27"/>
      <c r="F19" s="27"/>
      <c r="G19" s="27"/>
      <c r="H19" s="27"/>
      <c r="I19" s="27"/>
      <c r="J19" s="24"/>
    </row>
    <row r="20" spans="1:10" ht="18.75" customHeight="1">
      <c r="A20" s="24"/>
      <c r="B20" s="27"/>
      <c r="C20" s="18"/>
      <c r="D20" s="27"/>
      <c r="E20" s="27"/>
      <c r="F20" s="27"/>
      <c r="G20" s="27"/>
      <c r="H20" s="27"/>
      <c r="I20" s="27"/>
      <c r="J20" s="24"/>
    </row>
    <row r="21" spans="1:10" ht="18.75" customHeight="1">
      <c r="A21" s="24"/>
      <c r="B21" s="27"/>
      <c r="C21" s="18"/>
      <c r="D21" s="27"/>
      <c r="E21" s="27"/>
      <c r="F21" s="27"/>
      <c r="G21" s="27"/>
      <c r="H21" s="27"/>
      <c r="I21" s="27"/>
      <c r="J21" s="24"/>
    </row>
    <row r="22" spans="1:10" ht="18.75" customHeight="1">
      <c r="A22" s="24"/>
      <c r="B22" s="27"/>
      <c r="C22" s="18"/>
      <c r="D22" s="27"/>
      <c r="E22" s="27"/>
      <c r="F22" s="27"/>
      <c r="G22" s="27"/>
      <c r="H22" s="27"/>
      <c r="I22" s="27"/>
      <c r="J22" s="24"/>
    </row>
    <row r="23" spans="1:10" ht="18.75" customHeight="1">
      <c r="A23" s="24"/>
      <c r="B23" s="27"/>
      <c r="C23" s="18"/>
      <c r="D23" s="27"/>
      <c r="E23" s="27"/>
      <c r="F23" s="27"/>
      <c r="G23" s="27"/>
      <c r="H23" s="27"/>
      <c r="I23" s="27"/>
      <c r="J23" s="24"/>
    </row>
    <row r="24" spans="1:10" ht="18.75" customHeight="1">
      <c r="A24" s="24"/>
      <c r="B24" s="27"/>
      <c r="C24" s="18"/>
      <c r="D24" s="27"/>
      <c r="E24" s="27"/>
      <c r="F24" s="27"/>
      <c r="G24" s="27"/>
      <c r="H24" s="27"/>
      <c r="I24" s="27"/>
      <c r="J24" s="24"/>
    </row>
    <row r="25" spans="1:10" ht="18.75" customHeight="1">
      <c r="A25" s="24"/>
      <c r="B25" s="27"/>
      <c r="C25" s="18"/>
      <c r="D25" s="27"/>
      <c r="E25" s="27"/>
      <c r="F25" s="27"/>
      <c r="G25" s="27"/>
      <c r="H25" s="27"/>
      <c r="I25" s="27"/>
      <c r="J25" s="24"/>
    </row>
    <row r="26" spans="1:10" ht="18.75" customHeight="1">
      <c r="A26" s="24"/>
      <c r="B26" s="16"/>
      <c r="C26" s="28"/>
      <c r="D26" s="16"/>
      <c r="E26" s="16"/>
      <c r="F26" s="16"/>
      <c r="G26" s="16"/>
      <c r="H26" s="16"/>
      <c r="I26" s="16"/>
      <c r="J26" s="24"/>
    </row>
  </sheetData>
  <pageMargins left="0" right="0" top="0" bottom="0" header="0" footer="0"/>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2026-07-08T10:12:26Z</dcterms:created>
  <dcterms:modified xsi:type="dcterms:W3CDTF">2026-07-08T10:13:21Z</dcterms:modified>
  <cp:category/>
  <cp:contentStatus/>
</cp:coreProperties>
</file>