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1" sheetId="1" r:id="rId4"/>
    <sheet state="hidden" name="Data" sheetId="2" r:id="rId5"/>
  </sheets>
  <definedNames/>
  <calcPr/>
</workbook>
</file>

<file path=xl/sharedStrings.xml><?xml version="1.0" encoding="utf-8"?>
<sst xmlns="http://schemas.openxmlformats.org/spreadsheetml/2006/main" count="159" uniqueCount="88">
  <si>
    <t>BLANK CALENDAR</t>
  </si>
  <si>
    <t>DONE</t>
  </si>
  <si>
    <t xml:space="preserve">CANCELLED </t>
  </si>
  <si>
    <t xml:space="preserve">CHOOSE MONTH  </t>
  </si>
  <si>
    <t>SEPTEMBER</t>
  </si>
  <si>
    <t xml:space="preserve">IN PROCESS  </t>
  </si>
  <si>
    <t>SUN</t>
  </si>
  <si>
    <t>MON</t>
  </si>
  <si>
    <t>TUE</t>
  </si>
  <si>
    <t>WED</t>
  </si>
  <si>
    <t>THU</t>
  </si>
  <si>
    <t>FRI</t>
  </si>
  <si>
    <t>SAT</t>
  </si>
  <si>
    <t>❌</t>
  </si>
  <si>
    <t>Light planning (10 min)</t>
  </si>
  <si>
    <t>✅</t>
  </si>
  <si>
    <t>Grocery list</t>
  </si>
  <si>
    <t>Laundry</t>
  </si>
  <si>
    <t>Clean email inbox</t>
  </si>
  <si>
    <t>Schedule appointment</t>
  </si>
  <si>
    <t>Call family</t>
  </si>
  <si>
    <t>Short morning walk</t>
  </si>
  <si>
    <t>Quick room cleanup</t>
  </si>
  <si>
    <t>Budget planning</t>
  </si>
  <si>
    <t>Update documents</t>
  </si>
  <si>
    <t>Declutter one drawer</t>
  </si>
  <si>
    <t>Weekly review</t>
  </si>
  <si>
    <t>Vacuum entire home</t>
  </si>
  <si>
    <t>🔄</t>
  </si>
  <si>
    <t>Read chapter from book</t>
  </si>
  <si>
    <t>Drink 2L of water</t>
  </si>
  <si>
    <t>Sort files on laptop</t>
  </si>
  <si>
    <t>Backup phone</t>
  </si>
  <si>
    <t>Meditate (5 min)</t>
  </si>
  <si>
    <t>Buy vitamins</t>
  </si>
  <si>
    <t>Water all plants</t>
  </si>
  <si>
    <t>Morning stretch</t>
  </si>
  <si>
    <t>Prepare lunch in advance</t>
  </si>
  <si>
    <t>Plan weekend activity</t>
  </si>
  <si>
    <t>Wash dishes</t>
  </si>
  <si>
    <t>Send thank-you email</t>
  </si>
  <si>
    <t>Wash bedding</t>
  </si>
  <si>
    <t>Meal prep</t>
  </si>
  <si>
    <t>Reflect in journal</t>
  </si>
  <si>
    <t>Fix something at home</t>
  </si>
  <si>
    <t>Review monthly expenses</t>
  </si>
  <si>
    <t>Clean phone screen</t>
  </si>
  <si>
    <t>Update software</t>
  </si>
  <si>
    <t>Refill essentials</t>
  </si>
  <si>
    <t>Review goals</t>
  </si>
  <si>
    <t>Walk outside</t>
  </si>
  <si>
    <t>Declutter wardrobe</t>
  </si>
  <si>
    <t>Sort bookshelf</t>
  </si>
  <si>
    <t>Wipe windows</t>
  </si>
  <si>
    <t>Replace expired products</t>
  </si>
  <si>
    <t>Clean fridge</t>
  </si>
  <si>
    <t>Review week</t>
  </si>
  <si>
    <t>Learn something new</t>
  </si>
  <si>
    <t>Update phone notes</t>
  </si>
  <si>
    <t>Check dentist’s availability</t>
  </si>
  <si>
    <t>Buy batteries</t>
  </si>
  <si>
    <t>Reorganize kitchen shelf</t>
  </si>
  <si>
    <t>Write 3 things I’m grateful for</t>
  </si>
  <si>
    <t>Finish one podcast</t>
  </si>
  <si>
    <t>Declutter phone apps</t>
  </si>
  <si>
    <t>Try a new recipe</t>
  </si>
  <si>
    <t>Clean up desktop</t>
  </si>
  <si>
    <t>Schedule check-up</t>
  </si>
  <si>
    <t>Clean bathroom</t>
  </si>
  <si>
    <t>Wash curtains</t>
  </si>
  <si>
    <t>Journal entry</t>
  </si>
  <si>
    <t>Drink lemon water</t>
  </si>
  <si>
    <t>Watch educational video</t>
  </si>
  <si>
    <t>Try a new to-do list app</t>
  </si>
  <si>
    <t>Rearrange books</t>
  </si>
  <si>
    <t>Sort mail</t>
  </si>
  <si>
    <t>Review the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</si>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</sst>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_0%"/>
    <numFmt numFmtId="165" formatCode="M/d/yyyy"/>
  </numFmts>
  <fonts count="24">
    <font>
      <sz val="10.0"/>
      <color rgb="FF000000"/>
      <name val="Arial"/>
      <scheme val="minor"/>
    </font>
    <font>
      <color rgb="FFFF0000"/>
      <name val="Montserrat"/>
    </font>
    <font>
      <sz val="11.0"/>
      <color rgb="FFFF0000"/>
      <name val="Montserrat"/>
    </font>
    <font>
      <b/>
      <sz val="66.0"/>
      <color rgb="FF1D474E"/>
      <name val="Montserrat"/>
    </font>
    <font>
      <b/>
      <sz val="13.0"/>
      <color rgb="FFFF0000"/>
      <name val="Montserrat"/>
    </font>
    <font>
      <b/>
      <sz val="14.0"/>
      <color rgb="FF1D474E"/>
      <name val="Montserrat"/>
    </font>
    <font>
      <b/>
      <sz val="14.0"/>
      <color rgb="FFFF0000"/>
      <name val="Montserrat"/>
    </font>
    <font>
      <b/>
      <sz val="12.0"/>
      <color rgb="FFFF0000"/>
      <name val="Montserrat"/>
    </font>
    <font/>
    <font>
      <color theme="1"/>
      <name val="Montserrat"/>
    </font>
    <font>
      <b/>
      <sz val="14.0"/>
      <color rgb="FFAB2525"/>
      <name val="Montserrat"/>
    </font>
    <font>
      <b/>
      <sz val="44.0"/>
      <color rgb="FF1D474E"/>
      <name val="Montserrat"/>
    </font>
    <font>
      <b/>
      <sz val="11.0"/>
      <color rgb="FFFF0000"/>
      <name val="Montserrat"/>
    </font>
    <font>
      <b/>
      <sz val="16.0"/>
      <color rgb="FF1D474E"/>
      <name val="Montserrat"/>
    </font>
    <font>
      <b/>
      <sz val="14.0"/>
      <color rgb="FFFFF6E2"/>
      <name val="Montserrat"/>
    </font>
    <font>
      <b/>
      <sz val="14.0"/>
      <color rgb="FFA58D61"/>
      <name val="Montserrat"/>
    </font>
    <font>
      <b/>
      <sz val="18.0"/>
      <color theme="0"/>
      <name val="Montserrat"/>
    </font>
    <font>
      <b/>
      <color rgb="FFFF0000"/>
      <name val="Montserrat"/>
    </font>
    <font>
      <b/>
      <sz val="10.0"/>
      <color rgb="FF1D474E"/>
      <name val="Montserrat"/>
    </font>
    <font>
      <b/>
      <color rgb="FF1D474E"/>
      <name val="Montserrat"/>
    </font>
    <font>
      <sz val="9.0"/>
      <color rgb="FFFF0000"/>
      <name val="Montserrat"/>
    </font>
    <font>
      <sz val="11.0"/>
      <color rgb="FF1D474E"/>
      <name val="Montserrat"/>
    </font>
    <font>
      <sz val="10.0"/>
      <color rgb="FF1D474E"/>
      <name val="Montserrat"/>
    </font>
    <font>
      <sz val="10.0"/>
      <color rgb="FFFF0000"/>
      <name val="Montserrat"/>
    </font>
  </fonts>
  <fills count="5">
    <fill>
      <patternFill patternType="none"/>
    </fill>
    <fill>
      <patternFill patternType="lightGray"/>
    </fill>
    <fill>
      <patternFill patternType="solid">
        <fgColor rgb="FF1D474E"/>
        <bgColor rgb="FF1D474E"/>
      </patternFill>
    </fill>
    <fill>
      <patternFill patternType="solid">
        <fgColor theme="0"/>
        <bgColor theme="0"/>
      </patternFill>
    </fill>
    <fill>
      <patternFill patternType="solid">
        <fgColor rgb="FFF9FBFD"/>
        <bgColor rgb="FFF9FBFD"/>
      </patternFill>
    </fill>
  </fills>
  <borders count="12">
    <border/>
    <border>
      <left style="medium">
        <color rgb="FFA58D61"/>
      </left>
      <top style="medium">
        <color rgb="FFA58D61"/>
      </top>
      <bottom style="medium">
        <color rgb="FFA58D61"/>
      </bottom>
    </border>
    <border>
      <top style="medium">
        <color rgb="FFA58D61"/>
      </top>
      <bottom style="medium">
        <color rgb="FFA58D61"/>
      </bottom>
    </border>
    <border>
      <right style="medium">
        <color rgb="FFA58D61"/>
      </right>
      <top style="medium">
        <color rgb="FFA58D61"/>
      </top>
      <bottom style="medium">
        <color rgb="FFA58D61"/>
      </bottom>
    </border>
    <border>
      <right style="medium">
        <color rgb="FFA58D61"/>
      </right>
    </border>
    <border>
      <left style="medium">
        <color rgb="FFA58D61"/>
      </left>
    </border>
    <border>
      <bottom style="medium">
        <color rgb="FFA58D61"/>
      </bottom>
    </border>
    <border>
      <right style="medium">
        <color rgb="FFA58D61"/>
      </right>
      <bottom style="medium">
        <color rgb="FFA58D61"/>
      </bottom>
    </border>
    <border>
      <left style="medium">
        <color rgb="FFA58D61"/>
      </left>
      <top style="medium">
        <color rgb="FFA58D61"/>
      </top>
    </border>
    <border>
      <top style="medium">
        <color rgb="FFA58D61"/>
      </top>
    </border>
    <border>
      <right style="medium">
        <color rgb="FFA58D61"/>
      </right>
      <top style="medium">
        <color rgb="FFA58D61"/>
      </top>
    </border>
    <border>
      <left style="medium">
        <color rgb="FFA58D61"/>
      </left>
      <bottom style="medium">
        <color rgb="FFA58D61"/>
      </bottom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left" readingOrder="0" vertical="top"/>
    </xf>
    <xf borderId="0" fillId="0" fontId="4" numFmtId="0" xfId="0" applyAlignment="1" applyFont="1">
      <alignment horizontal="right" readingOrder="0" vertical="center"/>
    </xf>
    <xf borderId="0" fillId="0" fontId="5" numFmtId="0" xfId="0" applyAlignment="1" applyFont="1">
      <alignment horizontal="left" readingOrder="0" vertical="center"/>
    </xf>
    <xf borderId="0" fillId="0" fontId="6" numFmtId="0" xfId="0" applyAlignment="1" applyFont="1">
      <alignment horizontal="center" readingOrder="0" vertical="center"/>
    </xf>
    <xf borderId="0" fillId="0" fontId="5" numFmtId="0" xfId="0" applyAlignment="1" applyFont="1">
      <alignment horizontal="left" vertical="center"/>
    </xf>
    <xf borderId="1" fillId="0" fontId="7" numFmtId="164" xfId="0" applyAlignment="1" applyBorder="1" applyFont="1" applyNumberFormat="1">
      <alignment horizontal="left" vertical="center"/>
    </xf>
    <xf borderId="2" fillId="0" fontId="8" numFmtId="0" xfId="0" applyBorder="1" applyFont="1"/>
    <xf borderId="3" fillId="0" fontId="8" numFmtId="0" xfId="0" applyBorder="1" applyFont="1"/>
    <xf borderId="0" fillId="0" fontId="9" numFmtId="0" xfId="0" applyAlignment="1" applyFont="1">
      <alignment horizontal="left"/>
    </xf>
    <xf borderId="0" fillId="0" fontId="7" numFmtId="0" xfId="0" applyAlignment="1" applyFont="1">
      <alignment horizontal="right" readingOrder="0" vertical="center"/>
    </xf>
    <xf borderId="0" fillId="0" fontId="9" numFmtId="0" xfId="0" applyFont="1"/>
    <xf borderId="0" fillId="0" fontId="7" numFmtId="164" xfId="0" applyAlignment="1" applyFont="1" applyNumberFormat="1">
      <alignment horizontal="left" vertical="center"/>
    </xf>
    <xf borderId="0" fillId="0" fontId="10" numFmtId="0" xfId="0" applyAlignment="1" applyFont="1">
      <alignment horizontal="left" readingOrder="0" vertical="center"/>
    </xf>
    <xf borderId="0" fillId="0" fontId="11" numFmtId="0" xfId="0" applyAlignment="1" applyFont="1">
      <alignment readingOrder="0" vertical="center"/>
    </xf>
    <xf borderId="0" fillId="0" fontId="4" numFmtId="0" xfId="0" applyAlignment="1" applyFont="1">
      <alignment horizontal="center" readingOrder="0" vertical="center"/>
    </xf>
    <xf borderId="0" fillId="0" fontId="12" numFmtId="0" xfId="0" applyAlignment="1" applyFont="1">
      <alignment horizontal="left" vertical="center"/>
    </xf>
    <xf borderId="0" fillId="0" fontId="13" numFmtId="0" xfId="0" applyAlignment="1" applyFont="1">
      <alignment readingOrder="0" vertical="center"/>
    </xf>
    <xf borderId="0" fillId="2" fontId="14" numFmtId="0" xfId="0" applyAlignment="1" applyFill="1" applyFont="1">
      <alignment horizontal="center" readingOrder="0" vertical="center"/>
    </xf>
    <xf borderId="0" fillId="0" fontId="5" numFmtId="0" xfId="0" applyAlignment="1" applyFont="1">
      <alignment horizontal="center" readingOrder="0" vertical="center"/>
    </xf>
    <xf borderId="0" fillId="0" fontId="15" numFmtId="0" xfId="0" applyAlignment="1" applyFont="1">
      <alignment horizontal="left" readingOrder="0" vertical="center"/>
    </xf>
    <xf borderId="0" fillId="0" fontId="4" numFmtId="0" xfId="0" applyAlignment="1" applyFont="1">
      <alignment vertical="center"/>
    </xf>
    <xf borderId="0" fillId="0" fontId="12" numFmtId="0" xfId="0" applyAlignment="1" applyFont="1">
      <alignment horizontal="center" readingOrder="0" vertical="center"/>
    </xf>
    <xf borderId="0" fillId="0" fontId="4" numFmtId="0" xfId="0" applyAlignment="1" applyFont="1">
      <alignment readingOrder="0" vertical="center"/>
    </xf>
    <xf borderId="0" fillId="3" fontId="4" numFmtId="0" xfId="0" applyAlignment="1" applyFill="1" applyFont="1">
      <alignment vertical="center"/>
    </xf>
    <xf borderId="1" fillId="2" fontId="16" numFmtId="0" xfId="0" applyAlignment="1" applyBorder="1" applyFont="1">
      <alignment horizontal="center" readingOrder="0" vertical="center"/>
    </xf>
    <xf borderId="3" fillId="2" fontId="16" numFmtId="0" xfId="0" applyAlignment="1" applyBorder="1" applyFont="1">
      <alignment horizontal="center" readingOrder="0" vertical="center"/>
    </xf>
    <xf borderId="2" fillId="2" fontId="16" numFmtId="0" xfId="0" applyAlignment="1" applyBorder="1" applyFont="1">
      <alignment horizontal="center" readingOrder="0" vertical="center"/>
    </xf>
    <xf borderId="4" fillId="2" fontId="16" numFmtId="0" xfId="0" applyAlignment="1" applyBorder="1" applyFont="1">
      <alignment horizontal="center" readingOrder="0" vertical="center"/>
    </xf>
    <xf borderId="0" fillId="0" fontId="17" numFmtId="0" xfId="0" applyAlignment="1" applyFont="1">
      <alignment horizontal="right" vertical="center"/>
    </xf>
    <xf borderId="5" fillId="4" fontId="18" numFmtId="9" xfId="0" applyAlignment="1" applyBorder="1" applyFill="1" applyFont="1" applyNumberFormat="1">
      <alignment horizontal="center" readingOrder="0" vertical="center"/>
    </xf>
    <xf borderId="0" fillId="4" fontId="18" numFmtId="165" xfId="0" applyAlignment="1" applyFont="1" applyNumberFormat="1">
      <alignment horizontal="right" readingOrder="0" vertical="center"/>
    </xf>
    <xf borderId="0" fillId="4" fontId="19" numFmtId="0" xfId="0" applyAlignment="1" applyFont="1">
      <alignment horizontal="right" readingOrder="0" vertical="center"/>
    </xf>
    <xf borderId="4" fillId="4" fontId="19" numFmtId="0" xfId="0" applyAlignment="1" applyBorder="1" applyFont="1">
      <alignment horizontal="right" readingOrder="0" vertical="center"/>
    </xf>
    <xf borderId="0" fillId="4" fontId="18" numFmtId="9" xfId="0" applyAlignment="1" applyFont="1" applyNumberFormat="1">
      <alignment horizontal="center" readingOrder="0" vertical="center"/>
    </xf>
    <xf borderId="6" fillId="4" fontId="19" numFmtId="0" xfId="0" applyAlignment="1" applyBorder="1" applyFont="1">
      <alignment horizontal="right" readingOrder="0" vertical="center"/>
    </xf>
    <xf borderId="7" fillId="4" fontId="19" numFmtId="0" xfId="0" applyAlignment="1" applyBorder="1" applyFont="1">
      <alignment horizontal="right" readingOrder="0" vertical="center"/>
    </xf>
    <xf borderId="0" fillId="3" fontId="20" numFmtId="0" xfId="0" applyAlignment="1" applyFont="1">
      <alignment vertical="center"/>
    </xf>
    <xf borderId="8" fillId="4" fontId="21" numFmtId="0" xfId="0" applyAlignment="1" applyBorder="1" applyFont="1">
      <alignment horizontal="center" readingOrder="0" vertical="center"/>
    </xf>
    <xf borderId="9" fillId="4" fontId="22" numFmtId="0" xfId="0" applyAlignment="1" applyBorder="1" applyFont="1">
      <alignment horizontal="left" readingOrder="0" vertical="center"/>
    </xf>
    <xf borderId="10" fillId="4" fontId="22" numFmtId="0" xfId="0" applyAlignment="1" applyBorder="1" applyFont="1">
      <alignment horizontal="left" readingOrder="0" vertical="center"/>
    </xf>
    <xf borderId="9" fillId="4" fontId="21" numFmtId="0" xfId="0" applyAlignment="1" applyBorder="1" applyFont="1">
      <alignment horizontal="center" readingOrder="0" vertical="center"/>
    </xf>
    <xf borderId="4" fillId="4" fontId="22" numFmtId="0" xfId="0" applyAlignment="1" applyBorder="1" applyFont="1">
      <alignment horizontal="left" readingOrder="0" vertical="center"/>
    </xf>
    <xf borderId="0" fillId="0" fontId="20" numFmtId="0" xfId="0" applyAlignment="1" applyFont="1">
      <alignment vertical="center"/>
    </xf>
    <xf borderId="5" fillId="4" fontId="21" numFmtId="0" xfId="0" applyAlignment="1" applyBorder="1" applyFont="1">
      <alignment horizontal="center" readingOrder="0" vertical="center"/>
    </xf>
    <xf borderId="0" fillId="4" fontId="22" numFmtId="0" xfId="0" applyAlignment="1" applyFont="1">
      <alignment horizontal="left" readingOrder="0" vertical="center"/>
    </xf>
    <xf borderId="0" fillId="4" fontId="21" numFmtId="0" xfId="0" applyAlignment="1" applyFont="1">
      <alignment horizontal="center" readingOrder="0" vertical="center"/>
    </xf>
    <xf borderId="0" fillId="4" fontId="22" numFmtId="0" xfId="0" applyAlignment="1" applyFont="1">
      <alignment horizontal="left" vertical="center"/>
    </xf>
    <xf borderId="5" fillId="4" fontId="21" numFmtId="0" xfId="0" applyAlignment="1" applyBorder="1" applyFont="1">
      <alignment horizontal="center" vertical="center"/>
    </xf>
    <xf borderId="11" fillId="4" fontId="21" numFmtId="0" xfId="0" applyAlignment="1" applyBorder="1" applyFont="1">
      <alignment horizontal="center" vertical="center"/>
    </xf>
    <xf borderId="6" fillId="4" fontId="22" numFmtId="0" xfId="0" applyAlignment="1" applyBorder="1" applyFont="1">
      <alignment horizontal="left" vertical="center"/>
    </xf>
    <xf borderId="11" fillId="4" fontId="21" numFmtId="0" xfId="0" applyAlignment="1" applyBorder="1" applyFont="1">
      <alignment horizontal="center" readingOrder="0" vertical="center"/>
    </xf>
    <xf borderId="6" fillId="4" fontId="22" numFmtId="0" xfId="0" applyAlignment="1" applyBorder="1" applyFont="1">
      <alignment horizontal="left" readingOrder="0" vertical="center"/>
    </xf>
    <xf borderId="7" fillId="4" fontId="22" numFmtId="0" xfId="0" applyAlignment="1" applyBorder="1" applyFont="1">
      <alignment horizontal="left" readingOrder="0" vertical="center"/>
    </xf>
    <xf borderId="6" fillId="4" fontId="21" numFmtId="0" xfId="0" applyAlignment="1" applyBorder="1" applyFont="1">
      <alignment horizontal="center" readingOrder="0" vertical="center"/>
    </xf>
    <xf borderId="7" fillId="4" fontId="22" numFmtId="0" xfId="0" applyAlignment="1" applyBorder="1" applyFont="1">
      <alignment horizontal="left" vertical="center"/>
    </xf>
    <xf borderId="11" fillId="4" fontId="18" numFmtId="9" xfId="0" applyAlignment="1" applyBorder="1" applyFont="1" applyNumberFormat="1">
      <alignment horizontal="center" readingOrder="0" vertical="center"/>
    </xf>
    <xf borderId="6" fillId="4" fontId="18" numFmtId="0" xfId="0" applyAlignment="1" applyBorder="1" applyFont="1">
      <alignment horizontal="right" readingOrder="0" vertical="center"/>
    </xf>
    <xf borderId="6" fillId="4" fontId="18" numFmtId="9" xfId="0" applyAlignment="1" applyBorder="1" applyFont="1" applyNumberFormat="1">
      <alignment horizontal="center" readingOrder="0" vertical="center"/>
    </xf>
    <xf borderId="0" fillId="4" fontId="21" numFmtId="0" xfId="0" applyAlignment="1" applyFont="1">
      <alignment horizontal="center" vertical="center"/>
    </xf>
    <xf borderId="4" fillId="4" fontId="22" numFmtId="0" xfId="0" applyAlignment="1" applyBorder="1" applyFont="1">
      <alignment horizontal="left" vertical="center"/>
    </xf>
    <xf borderId="1" fillId="4" fontId="18" numFmtId="9" xfId="0" applyAlignment="1" applyBorder="1" applyFont="1" applyNumberFormat="1">
      <alignment horizontal="center" readingOrder="0" vertical="center"/>
    </xf>
    <xf borderId="2" fillId="4" fontId="18" numFmtId="0" xfId="0" applyAlignment="1" applyBorder="1" applyFont="1">
      <alignment horizontal="right" readingOrder="0" vertical="center"/>
    </xf>
    <xf borderId="2" fillId="4" fontId="19" numFmtId="0" xfId="0" applyAlignment="1" applyBorder="1" applyFont="1">
      <alignment horizontal="right" readingOrder="0" vertical="center"/>
    </xf>
    <xf borderId="3" fillId="4" fontId="19" numFmtId="0" xfId="0" applyAlignment="1" applyBorder="1" applyFont="1">
      <alignment horizontal="right" readingOrder="0" vertical="center"/>
    </xf>
    <xf borderId="2" fillId="4" fontId="18" numFmtId="9" xfId="0" applyAlignment="1" applyBorder="1" applyFont="1" applyNumberFormat="1">
      <alignment horizontal="center" readingOrder="0" vertical="center"/>
    </xf>
    <xf borderId="6" fillId="4" fontId="21" numFmtId="0" xfId="0" applyAlignment="1" applyBorder="1" applyFont="1">
      <alignment horizontal="center" vertical="center"/>
    </xf>
    <xf borderId="0" fillId="3" fontId="23" numFmtId="0" xfId="0" applyAlignment="1" applyFont="1">
      <alignment vertical="center"/>
    </xf>
    <xf borderId="0" fillId="0" fontId="23" numFmtId="0" xfId="0" applyAlignment="1" applyFont="1">
      <alignment vertical="center"/>
    </xf>
    <xf borderId="0" fillId="3" fontId="17" numFmtId="0" xfId="0" applyAlignment="1" applyFont="1">
      <alignment horizontal="right" vertical="center"/>
    </xf>
    <xf borderId="0" fillId="0" fontId="9" numFmtId="0" xfId="0" applyAlignment="1" applyFont="1">
      <alignment readingOrder="0"/>
    </xf>
  </cellXfs>
  <cellStyles count="1">
    <cellStyle xfId="0" name="Normal" builtinId="0"/>
  </cellStyles>
  <dxfs count="3">
    <dxf>
      <font>
        <color rgb="FFC6D1D2"/>
      </font>
      <fill>
        <patternFill patternType="none"/>
      </fill>
      <border/>
    </dxf>
    <dxf>
      <font>
        <b/>
        <color rgb="FF38761D"/>
      </font>
      <fill>
        <patternFill patternType="none"/>
      </fill>
      <border/>
    </dxf>
    <dxf>
      <font>
        <b/>
        <color rgb="FF1D474E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4.5"/>
    <col customWidth="1" min="2" max="2" width="5.75"/>
    <col customWidth="1" min="3" max="3" width="27.63"/>
    <col customWidth="1" min="4" max="4" width="0.75"/>
    <col customWidth="1" min="5" max="5" width="5.75"/>
    <col customWidth="1" min="6" max="6" width="27.63"/>
    <col customWidth="1" min="7" max="7" width="0.75"/>
    <col customWidth="1" min="8" max="8" width="5.75"/>
    <col customWidth="1" min="9" max="9" width="27.63"/>
    <col customWidth="1" min="10" max="10" width="0.75"/>
    <col customWidth="1" min="11" max="11" width="5.75"/>
    <col customWidth="1" min="12" max="12" width="27.63"/>
    <col customWidth="1" min="13" max="13" width="0.75"/>
    <col customWidth="1" min="14" max="14" width="5.75"/>
    <col customWidth="1" min="15" max="15" width="27.63"/>
    <col customWidth="1" min="16" max="16" width="0.75"/>
    <col customWidth="1" min="17" max="17" width="5.75"/>
    <col customWidth="1" min="18" max="18" width="27.63"/>
    <col customWidth="1" min="19" max="19" width="0.75"/>
    <col customWidth="1" min="20" max="20" width="5.75"/>
    <col customWidth="1" min="21" max="21" width="27.63"/>
    <col customWidth="1" min="22" max="22" width="0.75"/>
    <col customWidth="1" min="23" max="23" width="4.5"/>
  </cols>
  <sheetData>
    <row r="1" ht="30.0" customHeight="1">
      <c r="A1" s="1"/>
      <c r="B1" s="2"/>
      <c r="C1" s="1"/>
      <c r="D1" s="1"/>
      <c r="E1" s="2"/>
      <c r="F1" s="1"/>
      <c r="G1" s="1"/>
      <c r="H1" s="2"/>
      <c r="I1" s="1"/>
      <c r="J1" s="1"/>
      <c r="K1" s="2"/>
      <c r="L1" s="1"/>
      <c r="M1" s="1"/>
      <c r="N1" s="2"/>
      <c r="O1" s="1"/>
      <c r="P1" s="1"/>
      <c r="Q1" s="2"/>
      <c r="R1" s="1"/>
      <c r="S1" s="1"/>
      <c r="T1" s="2"/>
      <c r="U1" s="1"/>
      <c r="V1" s="1"/>
      <c r="W1" s="1"/>
    </row>
    <row r="2" ht="26.25" customHeight="1">
      <c r="A2" s="1"/>
      <c r="B2" s="3" t="s">
        <v>0</v>
      </c>
      <c r="M2" s="4"/>
      <c r="N2" s="4"/>
      <c r="O2" s="5" t="s">
        <v>1</v>
      </c>
      <c r="P2" s="6"/>
      <c r="Q2" s="7">
        <f>COUNTIF(A9:W53,"✅")</f>
        <v>32</v>
      </c>
      <c r="R2" s="8" t="str">
        <f>IFERROR(__xludf.DUMMYFUNCTION("iferror(SPARKLINE(Q2/counta(C10:C16,F10:F16,I10:I16,L10:L16,O10:O16,R10:R16,U10:U16,C18:C24,F18:F24,I18:I24,L18:L24,O18:O24,R18:R24,U18:U24,C26:C32,F26:F32,I26:I32,L26:L32,O26:O32,R26:R32,U26:U32,C34:C40,F34:F40,I34:I40,L34:L40,O34:O40,R34:R40,U34:U40,C42"&amp;":C48,F42:F48,I42:I48,L42:L48,O42:O48,R42:R48,U42:U48,C50:C56,F50:F56,I50:I56,L50:L56,O50:O56,R50:R56,U50:U56),{""charttype"",""bar"";""max"",1;""min"",0;""color1"",""#1d474e""}),"""")"),"")</f>
        <v/>
      </c>
      <c r="S2" s="9"/>
      <c r="T2" s="9"/>
      <c r="U2" s="9"/>
      <c r="V2" s="10"/>
      <c r="W2" s="1"/>
    </row>
    <row r="3" ht="18.75" customHeight="1">
      <c r="A3" s="1"/>
      <c r="M3" s="4"/>
      <c r="N3" s="4"/>
      <c r="O3" s="11"/>
      <c r="P3" s="6"/>
      <c r="Q3" s="2"/>
      <c r="R3" s="12"/>
      <c r="S3" s="12"/>
      <c r="T3" s="13"/>
      <c r="U3" s="13"/>
      <c r="V3" s="14"/>
      <c r="W3" s="1"/>
    </row>
    <row r="4" ht="26.25" customHeight="1">
      <c r="A4" s="1"/>
      <c r="M4" s="4"/>
      <c r="N4" s="4"/>
      <c r="O4" s="15" t="s">
        <v>2</v>
      </c>
      <c r="P4" s="6"/>
      <c r="Q4" s="7">
        <f>COUNTIF(A10:W56,"❌")</f>
        <v>25</v>
      </c>
      <c r="R4" s="8" t="str">
        <f>IFERROR(__xludf.DUMMYFUNCTION("iferror(SPARKLINE(Q4/counta(C10:C16,F10:F16,I10:I16,L10:L16,O10:O16,R10:R16,U10:U16,C18:C24,F18:F24,I18:I24,L18:L24,O18:O24,R18:R24,U18:U24,C26:C32,F26:F32,I26:I32,L26:L32,O26:O32,R26:R32,U26:U32,C34:C40,F34:F40,I34:I40,L34:L40,O34:O40,R34:R40,U34:U40,C42"&amp;":C48,F42:F48,I42:I48,L42:L48,O42:O48,R42:R48,U42:U48,C50:C56,F50:F56,I50:I56,L50:L56,O50:O56,R50:R56,U50:U56),{""charttype"",""bar"";""max"",1;""min"",0;""color1"",""#1d474e""}),"""")"),"")</f>
        <v/>
      </c>
      <c r="S4" s="9"/>
      <c r="T4" s="9"/>
      <c r="U4" s="9"/>
      <c r="V4" s="10"/>
      <c r="W4" s="1"/>
    </row>
    <row r="5" ht="18.75" customHeight="1">
      <c r="A5" s="1"/>
      <c r="B5" s="16"/>
      <c r="C5" s="16"/>
      <c r="D5" s="16"/>
      <c r="E5" s="16"/>
      <c r="F5" s="16"/>
      <c r="G5" s="16"/>
      <c r="H5" s="16"/>
      <c r="I5" s="16"/>
      <c r="J5" s="16"/>
      <c r="K5" s="2"/>
      <c r="L5" s="4"/>
      <c r="M5" s="4"/>
      <c r="N5" s="4"/>
      <c r="O5" s="11"/>
      <c r="P5" s="17"/>
      <c r="Q5" s="2"/>
      <c r="R5" s="13"/>
      <c r="S5" s="12"/>
      <c r="T5" s="18"/>
      <c r="U5" s="14"/>
      <c r="V5" s="14"/>
      <c r="W5" s="1"/>
    </row>
    <row r="6" ht="26.25" customHeight="1">
      <c r="A6" s="1"/>
      <c r="B6" s="19" t="s">
        <v>3</v>
      </c>
      <c r="D6" s="16"/>
      <c r="E6" s="20" t="s">
        <v>4</v>
      </c>
      <c r="H6" s="21">
        <v>2026.0</v>
      </c>
      <c r="K6" s="2"/>
      <c r="L6" s="4"/>
      <c r="M6" s="4"/>
      <c r="N6" s="4"/>
      <c r="O6" s="22" t="s">
        <v>5</v>
      </c>
      <c r="P6" s="17"/>
      <c r="Q6" s="7">
        <f>counta(C10:C16,F10:F16,I10:I16,L10:L16,O10:O16,R10:R16,U10:U16,C18:C24,F18:F24,I18:I24,L18:L24,O18:O24,R18:R24,U18:U24,C26:C32,F26:F32,I26:I32,L26:L32,O26:O32,R26:R32,U26:U32,C34:C40,F34:F40,I34:I40,L34:L40,O34:O40,R34:R40,U34:U40,C42:C48,F42:F48,I42:I48,L42:L48,O42:O48,R42:R48,U42:U48,C50:C56,F50:F56,I50:I56,L50:L56,O50:O56,R50:R56,U50:U56)-Q2-Q4</f>
        <v>5</v>
      </c>
      <c r="R6" s="8" t="str">
        <f>IFERROR(__xludf.DUMMYFUNCTION("iferror(SPARKLINE(Q6/counta(C10:C16,F10:F16,I10:I16,L10:L16,O10:O16,R10:R16,U10:U16,C18:C24,F18:F24,I18:I24,L18:L24,O18:O24,R18:R24,U18:U24,C26:C32,F26:F32,I26:I32,L26:L32,O26:O32,R26:R32,U26:U32,C34:C40,F34:F40,I34:I40,L34:L40,O34:O40,R34:R40,U34:U40,C42"&amp;":C48,F42:F48,I42:I48,L42:L48,O42:O48,R42:R48,U42:U48,C50:C56,F50:F56,I50:I56,L50:L56,O50:O56,R50:R56,U50:U56),{""charttype"",""bar"";""max"",1;""min"",0;""color1"",""#1d474e""}),"""")"),"")</f>
        <v/>
      </c>
      <c r="S6" s="9"/>
      <c r="T6" s="9"/>
      <c r="U6" s="9"/>
      <c r="V6" s="10"/>
      <c r="W6" s="1"/>
    </row>
    <row r="7" ht="30.0" customHeight="1">
      <c r="A7" s="23"/>
      <c r="B7" s="24"/>
      <c r="C7" s="25"/>
      <c r="D7" s="25"/>
      <c r="E7" s="24"/>
      <c r="F7" s="25"/>
      <c r="G7" s="25"/>
      <c r="H7" s="24"/>
      <c r="I7" s="25"/>
      <c r="J7" s="25"/>
      <c r="K7" s="24"/>
      <c r="L7" s="25"/>
      <c r="M7" s="25"/>
      <c r="N7" s="24"/>
      <c r="O7" s="25"/>
      <c r="P7" s="25"/>
      <c r="Q7" s="24"/>
      <c r="R7" s="12"/>
      <c r="S7" s="12"/>
      <c r="T7" s="24"/>
      <c r="U7" s="14"/>
      <c r="V7" s="14"/>
      <c r="W7" s="23"/>
    </row>
    <row r="8" ht="37.5" customHeight="1">
      <c r="A8" s="26"/>
      <c r="B8" s="27" t="s">
        <v>6</v>
      </c>
      <c r="C8" s="9"/>
      <c r="D8" s="28"/>
      <c r="E8" s="29" t="s">
        <v>7</v>
      </c>
      <c r="F8" s="9"/>
      <c r="G8" s="28"/>
      <c r="H8" s="29" t="s">
        <v>8</v>
      </c>
      <c r="I8" s="9"/>
      <c r="J8" s="28"/>
      <c r="K8" s="29" t="s">
        <v>9</v>
      </c>
      <c r="L8" s="9"/>
      <c r="M8" s="28"/>
      <c r="N8" s="29" t="s">
        <v>10</v>
      </c>
      <c r="O8" s="9"/>
      <c r="P8" s="28"/>
      <c r="Q8" s="29" t="s">
        <v>11</v>
      </c>
      <c r="R8" s="9"/>
      <c r="S8" s="28"/>
      <c r="T8" s="29" t="s">
        <v>12</v>
      </c>
      <c r="U8" s="9"/>
      <c r="V8" s="30"/>
      <c r="W8" s="23"/>
    </row>
    <row r="9" ht="19.5" customHeight="1">
      <c r="A9" s="31"/>
      <c r="B9" s="32">
        <f>IFERROR(SUM(COUNTIF(B10:B16, "✅"), COUNTIF(B10:B16, "🔄")) / COUNTA(C10:C16), 0)</f>
        <v>0</v>
      </c>
      <c r="C9" s="33" t="str">
        <f>IFERROR(UPPER(TEXT(IF(WEEKDAY(DATE(H6,VLOOKUP(E6,Data!A:B,2,FALSE),1),1)=1,DATE(H6,VLOOKUP(E6,Data!A:B,2,FALSE),1),DATE(H6,VLOOKUP(E6,Data!A:B,2,FALSE),1)-WEEKDAY(DATE(H6,VLOOKUP(E6,Data!A:B,2,FALSE),1)-1)),"mmmm"&amp;", "&amp;"d")),"")</f>
        <v>AUGUST, 30</v>
      </c>
      <c r="D9" s="33"/>
      <c r="E9" s="32">
        <f>IFERROR(SUM(COUNTIF(E10:E16, "✅"), COUNTIF(E10:E16, "🔄")) / COUNTA(F10:F16), 0)</f>
        <v>0</v>
      </c>
      <c r="F9" s="34" t="str">
        <f>IF(C9&lt;&gt;"",UPPER(TEXT(C9+1,"MMMM"&amp;", "&amp;"D")),"")</f>
        <v>AUGUST, 31</v>
      </c>
      <c r="G9" s="34"/>
      <c r="H9" s="32">
        <f>IFERROR(SUM(COUNTIF(H10:H16, "✅"), COUNTIF(H10:H16, "🔄")) / COUNTA(I10:I16), 0)</f>
        <v>0</v>
      </c>
      <c r="I9" s="34" t="str">
        <f>IF(F9&lt;&gt;"",UPPER(TEXT(F9+1,"MMMM"&amp;", "&amp;"D")),"")</f>
        <v>SEPTEMBER, 1</v>
      </c>
      <c r="J9" s="34"/>
      <c r="K9" s="32">
        <f>IFERROR(SUM(COUNTIF(K10:K16, "✅"), COUNTIF(K10:K16, "🔄")) / COUNTA(L10:L16), 0)</f>
        <v>0</v>
      </c>
      <c r="L9" s="34" t="str">
        <f>IF(I9&lt;&gt;"",UPPER(TEXT(I9+1,"MMMM"&amp;", "&amp;"D")),"")</f>
        <v>SEPTEMBER, 2</v>
      </c>
      <c r="M9" s="34"/>
      <c r="N9" s="32">
        <f>IFERROR(SUM(COUNTIF(N10:N16, "✅"), COUNTIF(N10:N16, "🔄")) / COUNTA(O10:O16), 0)</f>
        <v>0.5</v>
      </c>
      <c r="O9" s="34" t="str">
        <f>IF(L9&lt;&gt;"",UPPER(TEXT(L9+1,"MMMM"&amp;", "&amp;"D")),"")</f>
        <v>SEPTEMBER, 3</v>
      </c>
      <c r="P9" s="34"/>
      <c r="Q9" s="32">
        <f>IFERROR(SUM(COUNTIF(Q10:Q16, "✅"), COUNTIF(Q10:Q16, "🔄")) / COUNTA(R10:R16), 0)</f>
        <v>1</v>
      </c>
      <c r="R9" s="34" t="str">
        <f>IF(O9&lt;&gt;"",UPPER(TEXT(O9+1,"MMMM"&amp;", "&amp;"D")),"")</f>
        <v>SEPTEMBER, 4</v>
      </c>
      <c r="S9" s="35"/>
      <c r="T9" s="36">
        <f>IFERROR(SUM(COUNTIF(T10:T16, "✅"), COUNTIF(T10:T16, "🔄")) / COUNTA(U10:U16), 0)</f>
        <v>1</v>
      </c>
      <c r="U9" s="37" t="str">
        <f>IF(R9&lt;&gt;"",UPPER(TEXT(R9+1,"MMMM"&amp;", "&amp;"D")),"")</f>
        <v>SEPTEMBER, 5</v>
      </c>
      <c r="V9" s="38"/>
      <c r="W9" s="31"/>
    </row>
    <row r="10" ht="18.75" customHeight="1">
      <c r="A10" s="39"/>
      <c r="B10" s="40"/>
      <c r="C10" s="41"/>
      <c r="D10" s="41"/>
      <c r="E10" s="40"/>
      <c r="F10" s="41"/>
      <c r="G10" s="41"/>
      <c r="H10" s="40"/>
      <c r="I10" s="41"/>
      <c r="J10" s="41"/>
      <c r="K10" s="40"/>
      <c r="L10" s="41"/>
      <c r="M10" s="41"/>
      <c r="N10" s="40" t="s">
        <v>13</v>
      </c>
      <c r="O10" s="41" t="s">
        <v>14</v>
      </c>
      <c r="P10" s="41"/>
      <c r="Q10" s="40" t="s">
        <v>15</v>
      </c>
      <c r="R10" s="41" t="s">
        <v>16</v>
      </c>
      <c r="S10" s="42"/>
      <c r="T10" s="43" t="s">
        <v>15</v>
      </c>
      <c r="U10" s="41" t="s">
        <v>17</v>
      </c>
      <c r="V10" s="44"/>
      <c r="W10" s="45"/>
    </row>
    <row r="11" ht="18.75" customHeight="1">
      <c r="A11" s="39"/>
      <c r="B11" s="46"/>
      <c r="C11" s="47"/>
      <c r="D11" s="47"/>
      <c r="E11" s="46"/>
      <c r="F11" s="47"/>
      <c r="G11" s="47"/>
      <c r="H11" s="46"/>
      <c r="I11" s="47"/>
      <c r="J11" s="47"/>
      <c r="K11" s="46"/>
      <c r="L11" s="47"/>
      <c r="M11" s="47"/>
      <c r="N11" s="46" t="s">
        <v>15</v>
      </c>
      <c r="O11" s="47" t="s">
        <v>18</v>
      </c>
      <c r="P11" s="47"/>
      <c r="Q11" s="46" t="s">
        <v>15</v>
      </c>
      <c r="R11" s="47" t="s">
        <v>19</v>
      </c>
      <c r="S11" s="44"/>
      <c r="T11" s="48" t="s">
        <v>15</v>
      </c>
      <c r="U11" s="47" t="s">
        <v>20</v>
      </c>
      <c r="V11" s="44"/>
      <c r="W11" s="45"/>
    </row>
    <row r="12" ht="18.75" customHeight="1">
      <c r="A12" s="39"/>
      <c r="B12" s="46"/>
      <c r="C12" s="49"/>
      <c r="D12" s="49"/>
      <c r="E12" s="46"/>
      <c r="F12" s="47"/>
      <c r="G12" s="47"/>
      <c r="H12" s="50"/>
      <c r="I12" s="49"/>
      <c r="J12" s="49"/>
      <c r="K12" s="50"/>
      <c r="L12" s="49"/>
      <c r="M12" s="49"/>
      <c r="N12" s="50"/>
      <c r="O12" s="49"/>
      <c r="P12" s="49"/>
      <c r="Q12" s="46"/>
      <c r="R12" s="47"/>
      <c r="S12" s="44"/>
      <c r="T12" s="48"/>
      <c r="U12" s="47"/>
      <c r="V12" s="44"/>
      <c r="W12" s="45"/>
    </row>
    <row r="13" ht="18.75" customHeight="1">
      <c r="A13" s="39"/>
      <c r="B13" s="50"/>
      <c r="C13" s="49"/>
      <c r="D13" s="49"/>
      <c r="E13" s="50"/>
      <c r="F13" s="47"/>
      <c r="G13" s="47"/>
      <c r="H13" s="50"/>
      <c r="I13" s="49"/>
      <c r="J13" s="49"/>
      <c r="K13" s="50"/>
      <c r="L13" s="49"/>
      <c r="M13" s="49"/>
      <c r="N13" s="50"/>
      <c r="O13" s="49"/>
      <c r="P13" s="49"/>
      <c r="Q13" s="46"/>
      <c r="R13" s="47"/>
      <c r="S13" s="44"/>
      <c r="T13" s="48"/>
      <c r="U13" s="47"/>
      <c r="V13" s="44"/>
      <c r="W13" s="45"/>
    </row>
    <row r="14" ht="18.75" customHeight="1">
      <c r="A14" s="39"/>
      <c r="B14" s="50"/>
      <c r="C14" s="49"/>
      <c r="D14" s="49"/>
      <c r="E14" s="50"/>
      <c r="F14" s="49"/>
      <c r="G14" s="49"/>
      <c r="H14" s="50"/>
      <c r="I14" s="49"/>
      <c r="J14" s="49"/>
      <c r="K14" s="50"/>
      <c r="L14" s="49"/>
      <c r="M14" s="49"/>
      <c r="N14" s="50"/>
      <c r="O14" s="49"/>
      <c r="P14" s="49"/>
      <c r="Q14" s="46"/>
      <c r="R14" s="47"/>
      <c r="S14" s="44"/>
      <c r="T14" s="48"/>
      <c r="U14" s="47"/>
      <c r="V14" s="44"/>
      <c r="W14" s="45"/>
    </row>
    <row r="15" ht="18.75" customHeight="1">
      <c r="A15" s="39"/>
      <c r="B15" s="50"/>
      <c r="C15" s="49"/>
      <c r="D15" s="49"/>
      <c r="E15" s="50"/>
      <c r="F15" s="49"/>
      <c r="G15" s="49"/>
      <c r="H15" s="50"/>
      <c r="I15" s="49"/>
      <c r="J15" s="49"/>
      <c r="K15" s="50"/>
      <c r="L15" s="49"/>
      <c r="M15" s="49"/>
      <c r="N15" s="50"/>
      <c r="O15" s="49"/>
      <c r="P15" s="49"/>
      <c r="Q15" s="46"/>
      <c r="R15" s="47"/>
      <c r="S15" s="44"/>
      <c r="T15" s="48"/>
      <c r="U15" s="47"/>
      <c r="V15" s="44"/>
      <c r="W15" s="45"/>
    </row>
    <row r="16" ht="18.75" customHeight="1">
      <c r="A16" s="39"/>
      <c r="B16" s="51"/>
      <c r="C16" s="52"/>
      <c r="D16" s="52"/>
      <c r="E16" s="51"/>
      <c r="F16" s="52"/>
      <c r="G16" s="52"/>
      <c r="H16" s="51"/>
      <c r="I16" s="52"/>
      <c r="J16" s="52"/>
      <c r="K16" s="51"/>
      <c r="L16" s="52"/>
      <c r="M16" s="52"/>
      <c r="N16" s="51"/>
      <c r="O16" s="52"/>
      <c r="P16" s="52"/>
      <c r="Q16" s="53"/>
      <c r="R16" s="54"/>
      <c r="S16" s="55"/>
      <c r="T16" s="56"/>
      <c r="U16" s="52"/>
      <c r="V16" s="57"/>
      <c r="W16" s="45"/>
    </row>
    <row r="17" ht="18.0" customHeight="1">
      <c r="A17" s="31"/>
      <c r="B17" s="58">
        <f>IFERROR(SUM(COUNTIF(B18:B24, "✅"), COUNTIF(B18:B24, "🔄")) / COUNTA(C18:C24), 0)</f>
        <v>1</v>
      </c>
      <c r="C17" s="59" t="str">
        <f>UPPER(TEXT(C9+7,"MMMM"&amp;", "&amp;"D"))</f>
        <v>SEPTEMBER, 6</v>
      </c>
      <c r="D17" s="59"/>
      <c r="E17" s="58">
        <f>IFERROR(SUM(COUNTIF(E18:E24, "✅"), COUNTIF(E18:E24, "🔄")) / COUNTA(F18:F24), 0)</f>
        <v>1</v>
      </c>
      <c r="F17" s="37" t="str">
        <f>UPPER(TEXT(C17+1,"MMMM"&amp;", "&amp;"D"))</f>
        <v>SEPTEMBER, 7</v>
      </c>
      <c r="G17" s="37"/>
      <c r="H17" s="58">
        <f>IFERROR(SUM(COUNTIF(H18:H24, "✅"), COUNTIF(H18:H24, "🔄")) / COUNTA(I18:I24), 0)</f>
        <v>0.5</v>
      </c>
      <c r="I17" s="37" t="str">
        <f>UPPER(TEXT(F17+1,"MMMM"&amp;", "&amp;"D"))</f>
        <v>SEPTEMBER, 8</v>
      </c>
      <c r="J17" s="37"/>
      <c r="K17" s="58">
        <f>IFERROR(SUM(COUNTIF(K18:K24, "✅"), COUNTIF(K18:K24, "🔄")) / COUNTA(L18:L24), 0)</f>
        <v>1</v>
      </c>
      <c r="L17" s="37" t="str">
        <f>UPPER(TEXT(I17+1,"MMMM"&amp;", "&amp;"D"))</f>
        <v>SEPTEMBER, 9</v>
      </c>
      <c r="M17" s="37"/>
      <c r="N17" s="58">
        <f>IFERROR(SUM(COUNTIF(N18:N24, "✅"), COUNTIF(N18:N24, "🔄")) / COUNTA(O18:O24), 0)</f>
        <v>0.5</v>
      </c>
      <c r="O17" s="37" t="str">
        <f>UPPER(TEXT(L17+1,"MMMM"&amp;", "&amp;"D"))</f>
        <v>SEPTEMBER, 10</v>
      </c>
      <c r="P17" s="37"/>
      <c r="Q17" s="58">
        <f>IFERROR(SUM(COUNTIF(Q18:Q24, "✅"), COUNTIF(Q18:Q24, "🔄")) / COUNTA(R18:R24), 0)</f>
        <v>1</v>
      </c>
      <c r="R17" s="37" t="str">
        <f>UPPER(TEXT(O17+1,"MMMM"&amp;", "&amp;"D"))</f>
        <v>SEPTEMBER, 11</v>
      </c>
      <c r="S17" s="38"/>
      <c r="T17" s="60">
        <f>IFERROR(SUM(COUNTIF(T18:T24, "✅"), COUNTIF(T18:T24, "🔄")) / COUNTA(U18:U24), 0)</f>
        <v>1</v>
      </c>
      <c r="U17" s="37" t="str">
        <f>UPPER(TEXT(R17+1,"MMMM"&amp;", "&amp;"D"))</f>
        <v>SEPTEMBER, 12</v>
      </c>
      <c r="V17" s="38"/>
      <c r="W17" s="31"/>
    </row>
    <row r="18" ht="18.75" customHeight="1">
      <c r="A18" s="39"/>
      <c r="B18" s="46" t="s">
        <v>15</v>
      </c>
      <c r="C18" s="47" t="s">
        <v>21</v>
      </c>
      <c r="D18" s="47"/>
      <c r="E18" s="46" t="s">
        <v>15</v>
      </c>
      <c r="F18" s="47" t="s">
        <v>22</v>
      </c>
      <c r="G18" s="47"/>
      <c r="H18" s="46" t="s">
        <v>13</v>
      </c>
      <c r="I18" s="47" t="s">
        <v>23</v>
      </c>
      <c r="J18" s="47"/>
      <c r="K18" s="46" t="s">
        <v>15</v>
      </c>
      <c r="L18" s="47" t="s">
        <v>24</v>
      </c>
      <c r="M18" s="47"/>
      <c r="N18" s="46" t="s">
        <v>13</v>
      </c>
      <c r="O18" s="47" t="s">
        <v>25</v>
      </c>
      <c r="P18" s="47"/>
      <c r="Q18" s="46" t="s">
        <v>15</v>
      </c>
      <c r="R18" s="47" t="s">
        <v>26</v>
      </c>
      <c r="S18" s="44"/>
      <c r="T18" s="48" t="s">
        <v>15</v>
      </c>
      <c r="U18" s="47" t="s">
        <v>27</v>
      </c>
      <c r="V18" s="44"/>
      <c r="W18" s="45"/>
    </row>
    <row r="19" ht="18.75" customHeight="1">
      <c r="A19" s="39"/>
      <c r="B19" s="46" t="s">
        <v>28</v>
      </c>
      <c r="C19" s="47" t="s">
        <v>29</v>
      </c>
      <c r="D19" s="47"/>
      <c r="E19" s="46" t="s">
        <v>15</v>
      </c>
      <c r="F19" s="47" t="s">
        <v>30</v>
      </c>
      <c r="G19" s="47"/>
      <c r="H19" s="46" t="s">
        <v>15</v>
      </c>
      <c r="I19" s="47" t="s">
        <v>31</v>
      </c>
      <c r="J19" s="47"/>
      <c r="K19" s="46" t="s">
        <v>15</v>
      </c>
      <c r="L19" s="47" t="s">
        <v>32</v>
      </c>
      <c r="M19" s="47"/>
      <c r="N19" s="46" t="s">
        <v>15</v>
      </c>
      <c r="O19" s="47" t="s">
        <v>33</v>
      </c>
      <c r="P19" s="47"/>
      <c r="Q19" s="46" t="s">
        <v>15</v>
      </c>
      <c r="R19" s="47" t="s">
        <v>34</v>
      </c>
      <c r="S19" s="44"/>
      <c r="T19" s="48" t="s">
        <v>15</v>
      </c>
      <c r="U19" s="47" t="s">
        <v>35</v>
      </c>
      <c r="V19" s="44"/>
      <c r="W19" s="45"/>
    </row>
    <row r="20" ht="18.75" customHeight="1">
      <c r="A20" s="39"/>
      <c r="B20" s="46"/>
      <c r="C20" s="47"/>
      <c r="D20" s="47"/>
      <c r="E20" s="46"/>
      <c r="F20" s="47"/>
      <c r="G20" s="47"/>
      <c r="H20" s="46"/>
      <c r="I20" s="47"/>
      <c r="J20" s="47"/>
      <c r="K20" s="46"/>
      <c r="L20" s="47"/>
      <c r="M20" s="47"/>
      <c r="N20" s="46"/>
      <c r="O20" s="47"/>
      <c r="P20" s="47"/>
      <c r="Q20" s="46"/>
      <c r="R20" s="47"/>
      <c r="S20" s="44"/>
      <c r="T20" s="48"/>
      <c r="U20" s="47"/>
      <c r="V20" s="44"/>
      <c r="W20" s="45"/>
    </row>
    <row r="21" ht="18.75" customHeight="1">
      <c r="A21" s="39"/>
      <c r="B21" s="50"/>
      <c r="C21" s="49"/>
      <c r="D21" s="49"/>
      <c r="E21" s="46"/>
      <c r="F21" s="47"/>
      <c r="G21" s="47"/>
      <c r="H21" s="46"/>
      <c r="I21" s="47"/>
      <c r="J21" s="47"/>
      <c r="K21" s="46"/>
      <c r="L21" s="47"/>
      <c r="M21" s="47"/>
      <c r="N21" s="46"/>
      <c r="O21" s="47"/>
      <c r="P21" s="47"/>
      <c r="Q21" s="46"/>
      <c r="R21" s="47"/>
      <c r="S21" s="44"/>
      <c r="T21" s="48"/>
      <c r="U21" s="47"/>
      <c r="V21" s="44"/>
      <c r="W21" s="45"/>
    </row>
    <row r="22" ht="18.75" customHeight="1">
      <c r="A22" s="39"/>
      <c r="B22" s="50"/>
      <c r="C22" s="49"/>
      <c r="D22" s="49"/>
      <c r="E22" s="46"/>
      <c r="F22" s="47"/>
      <c r="G22" s="47"/>
      <c r="H22" s="46"/>
      <c r="I22" s="47"/>
      <c r="J22" s="47"/>
      <c r="K22" s="50"/>
      <c r="L22" s="47"/>
      <c r="M22" s="47"/>
      <c r="N22" s="46"/>
      <c r="O22" s="47"/>
      <c r="P22" s="47"/>
      <c r="Q22" s="46"/>
      <c r="R22" s="47"/>
      <c r="S22" s="44"/>
      <c r="T22" s="48"/>
      <c r="U22" s="47"/>
      <c r="V22" s="44"/>
      <c r="W22" s="45"/>
    </row>
    <row r="23" ht="18.75" customHeight="1">
      <c r="A23" s="39"/>
      <c r="B23" s="50"/>
      <c r="C23" s="49"/>
      <c r="D23" s="49"/>
      <c r="E23" s="50"/>
      <c r="F23" s="47"/>
      <c r="G23" s="47"/>
      <c r="H23" s="46"/>
      <c r="I23" s="47"/>
      <c r="J23" s="47"/>
      <c r="K23" s="50"/>
      <c r="L23" s="47"/>
      <c r="M23" s="47"/>
      <c r="N23" s="50"/>
      <c r="O23" s="49"/>
      <c r="P23" s="49"/>
      <c r="Q23" s="46"/>
      <c r="R23" s="47"/>
      <c r="S23" s="44"/>
      <c r="T23" s="61"/>
      <c r="U23" s="47"/>
      <c r="V23" s="44"/>
      <c r="W23" s="45"/>
    </row>
    <row r="24" ht="18.75" customHeight="1">
      <c r="A24" s="39"/>
      <c r="B24" s="50"/>
      <c r="C24" s="49"/>
      <c r="D24" s="49"/>
      <c r="E24" s="50"/>
      <c r="F24" s="47"/>
      <c r="G24" s="47"/>
      <c r="H24" s="50"/>
      <c r="I24" s="47"/>
      <c r="J24" s="47"/>
      <c r="K24" s="46"/>
      <c r="L24" s="47"/>
      <c r="M24" s="47"/>
      <c r="N24" s="50"/>
      <c r="O24" s="49"/>
      <c r="P24" s="49"/>
      <c r="Q24" s="46"/>
      <c r="R24" s="49"/>
      <c r="S24" s="62"/>
      <c r="T24" s="61"/>
      <c r="U24" s="52"/>
      <c r="V24" s="57"/>
      <c r="W24" s="45"/>
    </row>
    <row r="25" ht="18.0" customHeight="1">
      <c r="A25" s="31"/>
      <c r="B25" s="63">
        <f>IFERROR(SUM(COUNTIF(B26:B32, "✅"), COUNTIF(B26:B32, "🔄")) / COUNTA(C26:C32), 0)</f>
        <v>1</v>
      </c>
      <c r="C25" s="64" t="str">
        <f>UPPER(TEXT(C17+7,"MMMM"&amp;", "&amp;"D"))</f>
        <v>SEPTEMBER, 13</v>
      </c>
      <c r="D25" s="64"/>
      <c r="E25" s="63">
        <f>IFERROR(SUM(COUNTIF(E26:E32, "✅"), COUNTIF(E26:E32, "🔄")) / COUNTA(F26:F32), 0)</f>
        <v>1</v>
      </c>
      <c r="F25" s="65" t="str">
        <f>UPPER(TEXT(C25+1,"MMMM"&amp;", "&amp;"D"))</f>
        <v>SEPTEMBER, 14</v>
      </c>
      <c r="G25" s="65"/>
      <c r="H25" s="63">
        <f>IFERROR(SUM(COUNTIF(H26:H32, "✅"), COUNTIF(H26:H32, "🔄")) / COUNTA(I26:I32), 0)</f>
        <v>0.5</v>
      </c>
      <c r="I25" s="65" t="str">
        <f>UPPER(TEXT(F25+1,"MMMM"&amp;", "&amp;"D"))</f>
        <v>SEPTEMBER, 15</v>
      </c>
      <c r="J25" s="65"/>
      <c r="K25" s="63">
        <f>IFERROR(SUM(COUNTIF(K26:K32, "✅"), COUNTIF(K26:K32, "🔄")) / COUNTA(L26:L32), 0)</f>
        <v>1</v>
      </c>
      <c r="L25" s="65" t="str">
        <f>UPPER(TEXT(I25+1,"MMMM"&amp;", "&amp;"D"))</f>
        <v>SEPTEMBER, 16</v>
      </c>
      <c r="M25" s="65"/>
      <c r="N25" s="63">
        <f>IFERROR(SUM(COUNTIF(N26:N32, "✅"), COUNTIF(N26:N32, "🔄")) / COUNTA(O26:O32), 0)</f>
        <v>1</v>
      </c>
      <c r="O25" s="65" t="str">
        <f>UPPER(TEXT(L25+1,"MMMM"&amp;", "&amp;"D"))</f>
        <v>SEPTEMBER, 17</v>
      </c>
      <c r="P25" s="65"/>
      <c r="Q25" s="63">
        <f>IFERROR(SUM(COUNTIF(Q26:Q32, "✅"), COUNTIF(Q26:Q32, "🔄")) / COUNTA(R26:R32), 0)</f>
        <v>1</v>
      </c>
      <c r="R25" s="65" t="str">
        <f>UPPER(TEXT(O25+1,"MMMM"&amp;", "&amp;"D"))</f>
        <v>SEPTEMBER, 18</v>
      </c>
      <c r="S25" s="66"/>
      <c r="T25" s="67">
        <f>IFERROR(SUM(COUNTIF(T26:T32, "✅"), COUNTIF(T26:T32, "🔄")) / COUNTA(U26:U32), 0)</f>
        <v>0</v>
      </c>
      <c r="U25" s="65" t="str">
        <f>UPPER(TEXT(R25+1,"MMMM"&amp;", "&amp;"D"))</f>
        <v>SEPTEMBER, 19</v>
      </c>
      <c r="V25" s="38"/>
      <c r="W25" s="31"/>
    </row>
    <row r="26" ht="18.75" customHeight="1">
      <c r="A26" s="39"/>
      <c r="B26" s="46" t="s">
        <v>28</v>
      </c>
      <c r="C26" s="47" t="s">
        <v>36</v>
      </c>
      <c r="D26" s="47"/>
      <c r="E26" s="46" t="s">
        <v>15</v>
      </c>
      <c r="F26" s="47" t="s">
        <v>37</v>
      </c>
      <c r="G26" s="47"/>
      <c r="H26" s="46" t="s">
        <v>28</v>
      </c>
      <c r="I26" s="47" t="s">
        <v>38</v>
      </c>
      <c r="J26" s="47"/>
      <c r="K26" s="46" t="s">
        <v>15</v>
      </c>
      <c r="L26" s="47" t="s">
        <v>39</v>
      </c>
      <c r="M26" s="47"/>
      <c r="N26" s="46" t="s">
        <v>28</v>
      </c>
      <c r="O26" s="47" t="s">
        <v>40</v>
      </c>
      <c r="P26" s="47"/>
      <c r="Q26" s="46" t="s">
        <v>15</v>
      </c>
      <c r="R26" s="47" t="s">
        <v>41</v>
      </c>
      <c r="S26" s="44"/>
      <c r="T26" s="48" t="s">
        <v>13</v>
      </c>
      <c r="U26" s="47" t="s">
        <v>42</v>
      </c>
      <c r="V26" s="44"/>
      <c r="W26" s="45"/>
    </row>
    <row r="27" ht="18.75" customHeight="1">
      <c r="A27" s="39"/>
      <c r="B27" s="46" t="s">
        <v>15</v>
      </c>
      <c r="C27" s="47" t="s">
        <v>43</v>
      </c>
      <c r="D27" s="47"/>
      <c r="E27" s="46" t="s">
        <v>15</v>
      </c>
      <c r="F27" s="47" t="s">
        <v>44</v>
      </c>
      <c r="G27" s="47"/>
      <c r="H27" s="46" t="s">
        <v>13</v>
      </c>
      <c r="I27" s="47" t="s">
        <v>45</v>
      </c>
      <c r="J27" s="47"/>
      <c r="K27" s="46" t="s">
        <v>15</v>
      </c>
      <c r="L27" s="47" t="s">
        <v>46</v>
      </c>
      <c r="M27" s="47"/>
      <c r="N27" s="46" t="s">
        <v>15</v>
      </c>
      <c r="O27" s="47" t="s">
        <v>47</v>
      </c>
      <c r="P27" s="47"/>
      <c r="Q27" s="46" t="s">
        <v>15</v>
      </c>
      <c r="R27" s="47" t="s">
        <v>48</v>
      </c>
      <c r="S27" s="44"/>
      <c r="T27" s="48" t="s">
        <v>13</v>
      </c>
      <c r="U27" s="47" t="s">
        <v>49</v>
      </c>
      <c r="V27" s="44"/>
      <c r="W27" s="45"/>
    </row>
    <row r="28" ht="18.75" customHeight="1">
      <c r="A28" s="39"/>
      <c r="B28" s="46"/>
      <c r="C28" s="47"/>
      <c r="D28" s="47"/>
      <c r="E28" s="46"/>
      <c r="F28" s="47"/>
      <c r="G28" s="47"/>
      <c r="H28" s="46"/>
      <c r="I28" s="47"/>
      <c r="J28" s="47"/>
      <c r="K28" s="50"/>
      <c r="L28" s="47"/>
      <c r="M28" s="47"/>
      <c r="N28" s="50"/>
      <c r="O28" s="47"/>
      <c r="P28" s="47"/>
      <c r="Q28" s="50"/>
      <c r="R28" s="47"/>
      <c r="S28" s="44"/>
      <c r="T28" s="61"/>
      <c r="U28" s="47"/>
      <c r="V28" s="44"/>
      <c r="W28" s="45"/>
    </row>
    <row r="29" ht="18.75" customHeight="1">
      <c r="A29" s="39"/>
      <c r="B29" s="50"/>
      <c r="C29" s="47"/>
      <c r="D29" s="47"/>
      <c r="E29" s="50"/>
      <c r="F29" s="49"/>
      <c r="G29" s="49"/>
      <c r="H29" s="46"/>
      <c r="I29" s="47"/>
      <c r="J29" s="47"/>
      <c r="K29" s="50"/>
      <c r="L29" s="47"/>
      <c r="M29" s="47"/>
      <c r="N29" s="50"/>
      <c r="O29" s="49"/>
      <c r="P29" s="49"/>
      <c r="Q29" s="50"/>
      <c r="R29" s="49"/>
      <c r="S29" s="62"/>
      <c r="T29" s="61"/>
      <c r="U29" s="47"/>
      <c r="V29" s="44"/>
      <c r="W29" s="45"/>
    </row>
    <row r="30" ht="18.75" customHeight="1">
      <c r="A30" s="39"/>
      <c r="B30" s="50"/>
      <c r="C30" s="47"/>
      <c r="D30" s="47"/>
      <c r="E30" s="50"/>
      <c r="F30" s="49"/>
      <c r="G30" s="49"/>
      <c r="H30" s="46"/>
      <c r="I30" s="47"/>
      <c r="J30" s="47"/>
      <c r="K30" s="50"/>
      <c r="L30" s="49"/>
      <c r="M30" s="49"/>
      <c r="N30" s="50"/>
      <c r="O30" s="49"/>
      <c r="P30" s="49"/>
      <c r="Q30" s="50"/>
      <c r="R30" s="49"/>
      <c r="S30" s="62"/>
      <c r="T30" s="61"/>
      <c r="U30" s="49"/>
      <c r="V30" s="62"/>
      <c r="W30" s="45"/>
    </row>
    <row r="31" ht="18.75" customHeight="1">
      <c r="A31" s="39"/>
      <c r="B31" s="50"/>
      <c r="C31" s="47"/>
      <c r="D31" s="47"/>
      <c r="E31" s="50"/>
      <c r="F31" s="49"/>
      <c r="G31" s="49"/>
      <c r="H31" s="46"/>
      <c r="I31" s="47"/>
      <c r="J31" s="47"/>
      <c r="K31" s="50"/>
      <c r="L31" s="49"/>
      <c r="M31" s="49"/>
      <c r="N31" s="50"/>
      <c r="O31" s="49"/>
      <c r="P31" s="49"/>
      <c r="Q31" s="50"/>
      <c r="R31" s="49"/>
      <c r="S31" s="62"/>
      <c r="T31" s="61"/>
      <c r="U31" s="49"/>
      <c r="V31" s="62"/>
      <c r="W31" s="45"/>
    </row>
    <row r="32" ht="18.75" customHeight="1">
      <c r="A32" s="39"/>
      <c r="B32" s="51"/>
      <c r="C32" s="52"/>
      <c r="D32" s="52"/>
      <c r="E32" s="51"/>
      <c r="F32" s="52"/>
      <c r="G32" s="52"/>
      <c r="H32" s="51"/>
      <c r="I32" s="52"/>
      <c r="J32" s="52"/>
      <c r="K32" s="51"/>
      <c r="L32" s="52"/>
      <c r="M32" s="52"/>
      <c r="N32" s="51"/>
      <c r="O32" s="52"/>
      <c r="P32" s="52"/>
      <c r="Q32" s="51"/>
      <c r="R32" s="52"/>
      <c r="S32" s="57"/>
      <c r="T32" s="68"/>
      <c r="U32" s="52"/>
      <c r="V32" s="57"/>
      <c r="W32" s="45"/>
    </row>
    <row r="33" ht="18.0" customHeight="1">
      <c r="A33" s="31"/>
      <c r="B33" s="58">
        <f>IFERROR(SUM(COUNTIF(B34:B40, "✅"), COUNTIF(B34:B40, "🔄")) / COUNTA(C34:C40), 0)</f>
        <v>0</v>
      </c>
      <c r="C33" s="59" t="str">
        <f>UPPER(TEXT(C25+7,"MMMM"&amp;", "&amp;"D"))</f>
        <v>SEPTEMBER, 20</v>
      </c>
      <c r="D33" s="59"/>
      <c r="E33" s="58">
        <f>IFERROR(SUM(COUNTIF(E34:E40, "✅"), COUNTIF(E34:E40, "🔄")) / COUNTA(F34:F40), 0)</f>
        <v>0</v>
      </c>
      <c r="F33" s="37" t="str">
        <f>UPPER(TEXT(C33+1,"MMMM"&amp;", "&amp;"D"))</f>
        <v>SEPTEMBER, 21</v>
      </c>
      <c r="G33" s="37"/>
      <c r="H33" s="58">
        <f>IFERROR(SUM(COUNTIF(H34:H40, "✅"), COUNTIF(H34:H40, "🔄")) / COUNTA(I34:I40), 0)</f>
        <v>0</v>
      </c>
      <c r="I33" s="37" t="str">
        <f>UPPER(TEXT(F33+1,"MMMM"&amp;", "&amp;"D"))</f>
        <v>SEPTEMBER, 22</v>
      </c>
      <c r="J33" s="37"/>
      <c r="K33" s="58">
        <f>IFERROR(SUM(COUNTIF(K34:K40, "✅"), COUNTIF(K34:K40, "🔄")) / COUNTA(L34:L40), 0)</f>
        <v>0</v>
      </c>
      <c r="L33" s="37" t="str">
        <f>UPPER(TEXT(I33+1,"MMMM"&amp;", "&amp;"D"))</f>
        <v>SEPTEMBER, 23</v>
      </c>
      <c r="M33" s="37"/>
      <c r="N33" s="58">
        <f>IFERROR(SUM(COUNTIF(N34:N40, "✅"), COUNTIF(N34:N40, "🔄")) / COUNTA(O34:O40), 0)</f>
        <v>0.5</v>
      </c>
      <c r="O33" s="37" t="str">
        <f>UPPER(TEXT(L33+1,"MMMM"&amp;", "&amp;"D"))</f>
        <v>SEPTEMBER, 24</v>
      </c>
      <c r="P33" s="37"/>
      <c r="Q33" s="58">
        <f>IFERROR(SUM(COUNTIF(Q34:Q40, "✅"), COUNTIF(Q34:Q40, "🔄")) / COUNTA(R34:R40), 0)</f>
        <v>0.5</v>
      </c>
      <c r="R33" s="37" t="str">
        <f>UPPER(TEXT(O33+1,"MMMM"&amp;", "&amp;"D"))</f>
        <v>SEPTEMBER, 25</v>
      </c>
      <c r="S33" s="38"/>
      <c r="T33" s="60">
        <f>IFERROR(SUM(COUNTIF(T34:T40, "✅"), COUNTIF(T34:T40, "🔄")) / COUNTA(U34:U40), 0)</f>
        <v>0.5</v>
      </c>
      <c r="U33" s="37" t="str">
        <f>UPPER(TEXT(R33+1,"MMMM"&amp;", "&amp;"D"))</f>
        <v>SEPTEMBER, 26</v>
      </c>
      <c r="V33" s="38"/>
      <c r="W33" s="31"/>
    </row>
    <row r="34" ht="18.75" customHeight="1">
      <c r="A34" s="69"/>
      <c r="B34" s="46" t="s">
        <v>13</v>
      </c>
      <c r="C34" s="47" t="s">
        <v>50</v>
      </c>
      <c r="D34" s="47"/>
      <c r="E34" s="46" t="s">
        <v>13</v>
      </c>
      <c r="F34" s="47" t="s">
        <v>51</v>
      </c>
      <c r="G34" s="47"/>
      <c r="H34" s="46" t="s">
        <v>13</v>
      </c>
      <c r="I34" s="47" t="s">
        <v>52</v>
      </c>
      <c r="J34" s="47"/>
      <c r="K34" s="46" t="s">
        <v>13</v>
      </c>
      <c r="L34" s="47" t="s">
        <v>53</v>
      </c>
      <c r="M34" s="47"/>
      <c r="N34" s="46" t="s">
        <v>13</v>
      </c>
      <c r="O34" s="47" t="s">
        <v>54</v>
      </c>
      <c r="P34" s="47"/>
      <c r="Q34" s="46" t="s">
        <v>13</v>
      </c>
      <c r="R34" s="47" t="s">
        <v>55</v>
      </c>
      <c r="S34" s="44"/>
      <c r="T34" s="48" t="s">
        <v>13</v>
      </c>
      <c r="U34" s="47" t="s">
        <v>56</v>
      </c>
      <c r="V34" s="44"/>
      <c r="W34" s="70"/>
    </row>
    <row r="35" ht="18.75" customHeight="1">
      <c r="A35" s="69"/>
      <c r="B35" s="46" t="s">
        <v>13</v>
      </c>
      <c r="C35" s="47" t="s">
        <v>57</v>
      </c>
      <c r="D35" s="47"/>
      <c r="E35" s="46" t="s">
        <v>13</v>
      </c>
      <c r="F35" s="47" t="s">
        <v>58</v>
      </c>
      <c r="G35" s="47"/>
      <c r="H35" s="46" t="s">
        <v>13</v>
      </c>
      <c r="I35" s="47" t="s">
        <v>59</v>
      </c>
      <c r="J35" s="47"/>
      <c r="K35" s="46" t="s">
        <v>13</v>
      </c>
      <c r="L35" s="47" t="s">
        <v>60</v>
      </c>
      <c r="M35" s="47"/>
      <c r="N35" s="46" t="s">
        <v>28</v>
      </c>
      <c r="O35" s="47" t="s">
        <v>61</v>
      </c>
      <c r="P35" s="47"/>
      <c r="Q35" s="46" t="s">
        <v>15</v>
      </c>
      <c r="R35" s="47" t="s">
        <v>62</v>
      </c>
      <c r="S35" s="44"/>
      <c r="T35" s="48" t="s">
        <v>15</v>
      </c>
      <c r="U35" s="47" t="s">
        <v>63</v>
      </c>
      <c r="V35" s="44"/>
      <c r="W35" s="70"/>
    </row>
    <row r="36" ht="18.75" customHeight="1">
      <c r="A36" s="69"/>
      <c r="B36" s="50"/>
      <c r="C36" s="47"/>
      <c r="D36" s="47"/>
      <c r="E36" s="50"/>
      <c r="F36" s="47"/>
      <c r="G36" s="47"/>
      <c r="H36" s="50"/>
      <c r="I36" s="47"/>
      <c r="J36" s="47"/>
      <c r="K36" s="46"/>
      <c r="L36" s="47"/>
      <c r="M36" s="47"/>
      <c r="N36" s="50"/>
      <c r="O36" s="47"/>
      <c r="P36" s="47"/>
      <c r="Q36" s="50"/>
      <c r="R36" s="47"/>
      <c r="S36" s="44"/>
      <c r="T36" s="61"/>
      <c r="U36" s="47"/>
      <c r="V36" s="44"/>
      <c r="W36" s="70"/>
    </row>
    <row r="37" ht="18.75" customHeight="1">
      <c r="A37" s="69"/>
      <c r="B37" s="50"/>
      <c r="C37" s="49"/>
      <c r="D37" s="49"/>
      <c r="E37" s="50"/>
      <c r="F37" s="49"/>
      <c r="G37" s="49"/>
      <c r="H37" s="50"/>
      <c r="I37" s="49"/>
      <c r="J37" s="49"/>
      <c r="K37" s="46"/>
      <c r="L37" s="49"/>
      <c r="M37" s="49"/>
      <c r="N37" s="50"/>
      <c r="O37" s="47"/>
      <c r="P37" s="47"/>
      <c r="Q37" s="50"/>
      <c r="R37" s="49"/>
      <c r="S37" s="62"/>
      <c r="T37" s="61"/>
      <c r="U37" s="47"/>
      <c r="V37" s="44"/>
      <c r="W37" s="70"/>
    </row>
    <row r="38" ht="18.75" customHeight="1">
      <c r="A38" s="69"/>
      <c r="B38" s="50"/>
      <c r="C38" s="49"/>
      <c r="D38" s="49"/>
      <c r="E38" s="50"/>
      <c r="F38" s="49"/>
      <c r="G38" s="49"/>
      <c r="H38" s="50"/>
      <c r="I38" s="49"/>
      <c r="J38" s="49"/>
      <c r="K38" s="46"/>
      <c r="L38" s="49"/>
      <c r="M38" s="49"/>
      <c r="N38" s="50"/>
      <c r="O38" s="49"/>
      <c r="P38" s="49"/>
      <c r="Q38" s="50"/>
      <c r="R38" s="49"/>
      <c r="S38" s="62"/>
      <c r="T38" s="61"/>
      <c r="U38" s="49"/>
      <c r="V38" s="62"/>
      <c r="W38" s="70"/>
    </row>
    <row r="39" ht="18.75" customHeight="1">
      <c r="A39" s="69"/>
      <c r="B39" s="50"/>
      <c r="C39" s="49"/>
      <c r="D39" s="49"/>
      <c r="E39" s="50"/>
      <c r="F39" s="49"/>
      <c r="G39" s="49"/>
      <c r="H39" s="50"/>
      <c r="I39" s="49"/>
      <c r="J39" s="49"/>
      <c r="K39" s="50"/>
      <c r="L39" s="49"/>
      <c r="M39" s="49"/>
      <c r="N39" s="50"/>
      <c r="O39" s="49"/>
      <c r="P39" s="49"/>
      <c r="Q39" s="50"/>
      <c r="R39" s="49"/>
      <c r="S39" s="62"/>
      <c r="T39" s="61"/>
      <c r="U39" s="49"/>
      <c r="V39" s="62"/>
      <c r="W39" s="70"/>
    </row>
    <row r="40" ht="18.75" customHeight="1">
      <c r="A40" s="69"/>
      <c r="B40" s="50"/>
      <c r="C40" s="49"/>
      <c r="D40" s="49"/>
      <c r="E40" s="50"/>
      <c r="F40" s="49"/>
      <c r="G40" s="49"/>
      <c r="H40" s="50"/>
      <c r="I40" s="49"/>
      <c r="J40" s="49"/>
      <c r="K40" s="50"/>
      <c r="L40" s="49"/>
      <c r="M40" s="49"/>
      <c r="N40" s="50"/>
      <c r="O40" s="49"/>
      <c r="P40" s="49"/>
      <c r="Q40" s="50"/>
      <c r="R40" s="49"/>
      <c r="S40" s="62"/>
      <c r="T40" s="61"/>
      <c r="U40" s="52"/>
      <c r="V40" s="57"/>
      <c r="W40" s="70"/>
    </row>
    <row r="41" ht="18.0" customHeight="1">
      <c r="A41" s="71"/>
      <c r="B41" s="63">
        <f>IFERROR(SUM(COUNTIF(B42:B48, "✅"), COUNTIF(B42:B48, "🔄")) / COUNTA(C42:C48), 0)</f>
        <v>0.5</v>
      </c>
      <c r="C41" s="64" t="str">
        <f>UPPER(TEXT(C33+7,"MMMM"&amp;", "&amp;"D"))</f>
        <v>SEPTEMBER, 27</v>
      </c>
      <c r="D41" s="64"/>
      <c r="E41" s="63">
        <f>IFERROR(SUM(COUNTIF(E42:E48, "✅"), COUNTIF(E42:E48, "🔄")) / COUNTA(F42:F48), 0)</f>
        <v>0.5</v>
      </c>
      <c r="F41" s="65" t="str">
        <f>UPPER(TEXT(C41+1,"MMMM"&amp;", "&amp;"D"))</f>
        <v>SEPTEMBER, 28</v>
      </c>
      <c r="G41" s="65"/>
      <c r="H41" s="63">
        <f>IFERROR(SUM(COUNTIF(H42:H48, "✅"), COUNTIF(H42:H48, "🔄")) / COUNTA(I42:I48), 0)</f>
        <v>0.5</v>
      </c>
      <c r="I41" s="65" t="str">
        <f>UPPER(TEXT(F41+1,"MMMM"&amp;", "&amp;"D"))</f>
        <v>SEPTEMBER, 29</v>
      </c>
      <c r="J41" s="65"/>
      <c r="K41" s="63">
        <f>IFERROR(SUM(COUNTIF(K42:K48, "✅"), COUNTIF(K42:K48, "🔄")) / COUNTA(L42:L48), 0)</f>
        <v>0.5</v>
      </c>
      <c r="L41" s="65" t="str">
        <f>UPPER(TEXT(I41+1,"MMMM"&amp;", "&amp;"D"))</f>
        <v>SEPTEMBER, 30</v>
      </c>
      <c r="M41" s="65"/>
      <c r="N41" s="63">
        <f>IFERROR(SUM(COUNTIF(N42:N48, "✅"), COUNTIF(N42:N48, "🔄")) / COUNTA(O42:O48), 0)</f>
        <v>0.5</v>
      </c>
      <c r="O41" s="65" t="str">
        <f>UPPER(TEXT(L41+1,"MMMM"&amp;", "&amp;"D"))</f>
        <v>OCTOBER, 1</v>
      </c>
      <c r="P41" s="65"/>
      <c r="Q41" s="63">
        <f>IFERROR(SUM(COUNTIF(Q42:Q48, "✅"), COUNTIF(Q42:Q48, "🔄")) / COUNTA(R42:R48), 0)</f>
        <v>0</v>
      </c>
      <c r="R41" s="65" t="str">
        <f>UPPER(TEXT(O41+1,"MMMM"&amp;", "&amp;"D"))</f>
        <v>OCTOBER, 2</v>
      </c>
      <c r="S41" s="66"/>
      <c r="T41" s="67">
        <f>IFERROR(SUM(COUNTIF(T42:T48, "✅"), COUNTIF(T42:T48, "🔄")) / COUNTA(U42:U48), 0)</f>
        <v>0.5</v>
      </c>
      <c r="U41" s="65" t="str">
        <f>UPPER(TEXT(R41+1,"MMMM"&amp;", "&amp;"D"))</f>
        <v>OCTOBER, 3</v>
      </c>
      <c r="V41" s="38"/>
      <c r="W41" s="31"/>
    </row>
    <row r="42" ht="18.75" customHeight="1">
      <c r="A42" s="69"/>
      <c r="B42" s="46" t="s">
        <v>13</v>
      </c>
      <c r="C42" s="47" t="s">
        <v>36</v>
      </c>
      <c r="D42" s="47"/>
      <c r="E42" s="46" t="s">
        <v>13</v>
      </c>
      <c r="F42" s="47" t="s">
        <v>64</v>
      </c>
      <c r="G42" s="47"/>
      <c r="H42" s="46" t="s">
        <v>13</v>
      </c>
      <c r="I42" s="47" t="s">
        <v>65</v>
      </c>
      <c r="J42" s="47"/>
      <c r="K42" s="46" t="s">
        <v>13</v>
      </c>
      <c r="L42" s="47" t="s">
        <v>66</v>
      </c>
      <c r="M42" s="47"/>
      <c r="N42" s="46" t="s">
        <v>13</v>
      </c>
      <c r="O42" s="47" t="s">
        <v>67</v>
      </c>
      <c r="P42" s="47"/>
      <c r="Q42" s="46" t="s">
        <v>13</v>
      </c>
      <c r="R42" s="47" t="s">
        <v>68</v>
      </c>
      <c r="S42" s="44"/>
      <c r="T42" s="48" t="s">
        <v>13</v>
      </c>
      <c r="U42" s="47" t="s">
        <v>69</v>
      </c>
      <c r="V42" s="44"/>
      <c r="W42" s="70"/>
    </row>
    <row r="43" ht="18.75" customHeight="1">
      <c r="A43" s="69"/>
      <c r="B43" s="46" t="s">
        <v>15</v>
      </c>
      <c r="C43" s="47" t="s">
        <v>70</v>
      </c>
      <c r="D43" s="47"/>
      <c r="E43" s="46" t="s">
        <v>15</v>
      </c>
      <c r="F43" s="47" t="s">
        <v>71</v>
      </c>
      <c r="G43" s="47"/>
      <c r="H43" s="46" t="s">
        <v>15</v>
      </c>
      <c r="I43" s="47" t="s">
        <v>72</v>
      </c>
      <c r="J43" s="47"/>
      <c r="K43" s="46" t="s">
        <v>15</v>
      </c>
      <c r="L43" s="47" t="s">
        <v>73</v>
      </c>
      <c r="M43" s="47"/>
      <c r="N43" s="46" t="s">
        <v>15</v>
      </c>
      <c r="O43" s="47" t="s">
        <v>74</v>
      </c>
      <c r="P43" s="47"/>
      <c r="Q43" s="46" t="s">
        <v>13</v>
      </c>
      <c r="R43" s="47" t="s">
        <v>75</v>
      </c>
      <c r="S43" s="44"/>
      <c r="T43" s="48" t="s">
        <v>15</v>
      </c>
      <c r="U43" s="47" t="s">
        <v>76</v>
      </c>
      <c r="V43" s="44"/>
      <c r="W43" s="70"/>
    </row>
    <row r="44" ht="18.75" customHeight="1">
      <c r="A44" s="69"/>
      <c r="B44" s="46"/>
      <c r="C44" s="47"/>
      <c r="D44" s="47"/>
      <c r="E44" s="50"/>
      <c r="F44" s="47"/>
      <c r="G44" s="47"/>
      <c r="H44" s="50"/>
      <c r="I44" s="47"/>
      <c r="J44" s="47"/>
      <c r="K44" s="50"/>
      <c r="L44" s="47"/>
      <c r="M44" s="47"/>
      <c r="N44" s="50"/>
      <c r="O44" s="47"/>
      <c r="P44" s="47"/>
      <c r="Q44" s="50"/>
      <c r="R44" s="47"/>
      <c r="S44" s="44"/>
      <c r="T44" s="61"/>
      <c r="U44" s="47"/>
      <c r="V44" s="44"/>
      <c r="W44" s="70"/>
    </row>
    <row r="45" ht="18.75" customHeight="1">
      <c r="A45" s="69"/>
      <c r="B45" s="50"/>
      <c r="C45" s="49"/>
      <c r="D45" s="49"/>
      <c r="E45" s="50"/>
      <c r="F45" s="49"/>
      <c r="G45" s="49"/>
      <c r="H45" s="50"/>
      <c r="I45" s="49"/>
      <c r="J45" s="49"/>
      <c r="K45" s="50"/>
      <c r="L45" s="47"/>
      <c r="M45" s="47"/>
      <c r="N45" s="50"/>
      <c r="O45" s="49"/>
      <c r="P45" s="49"/>
      <c r="Q45" s="50"/>
      <c r="R45" s="47"/>
      <c r="S45" s="44"/>
      <c r="T45" s="61"/>
      <c r="U45" s="49"/>
      <c r="V45" s="62"/>
      <c r="W45" s="70"/>
    </row>
    <row r="46" ht="18.75" customHeight="1">
      <c r="A46" s="69"/>
      <c r="B46" s="50"/>
      <c r="C46" s="49"/>
      <c r="D46" s="49"/>
      <c r="E46" s="50"/>
      <c r="F46" s="49"/>
      <c r="G46" s="49"/>
      <c r="H46" s="50"/>
      <c r="I46" s="49"/>
      <c r="J46" s="49"/>
      <c r="K46" s="50"/>
      <c r="L46" s="49"/>
      <c r="M46" s="49"/>
      <c r="N46" s="50"/>
      <c r="O46" s="49"/>
      <c r="P46" s="49"/>
      <c r="Q46" s="50"/>
      <c r="R46" s="49"/>
      <c r="S46" s="62"/>
      <c r="T46" s="61"/>
      <c r="U46" s="49"/>
      <c r="V46" s="62"/>
      <c r="W46" s="70"/>
    </row>
    <row r="47" ht="18.75" customHeight="1">
      <c r="A47" s="69"/>
      <c r="B47" s="50"/>
      <c r="C47" s="49"/>
      <c r="D47" s="49"/>
      <c r="E47" s="50"/>
      <c r="F47" s="49"/>
      <c r="G47" s="49"/>
      <c r="H47" s="50"/>
      <c r="I47" s="49"/>
      <c r="J47" s="49"/>
      <c r="K47" s="50"/>
      <c r="L47" s="49"/>
      <c r="M47" s="49"/>
      <c r="N47" s="50"/>
      <c r="O47" s="49"/>
      <c r="P47" s="49"/>
      <c r="Q47" s="50"/>
      <c r="R47" s="49"/>
      <c r="S47" s="62"/>
      <c r="T47" s="61"/>
      <c r="U47" s="49"/>
      <c r="V47" s="62"/>
      <c r="W47" s="70"/>
    </row>
    <row r="48" ht="18.75" customHeight="1">
      <c r="A48" s="69"/>
      <c r="B48" s="51"/>
      <c r="C48" s="52"/>
      <c r="D48" s="52"/>
      <c r="E48" s="51"/>
      <c r="F48" s="52"/>
      <c r="G48" s="52"/>
      <c r="H48" s="51"/>
      <c r="I48" s="52"/>
      <c r="J48" s="52"/>
      <c r="K48" s="51"/>
      <c r="L48" s="52"/>
      <c r="M48" s="52"/>
      <c r="N48" s="51"/>
      <c r="O48" s="52"/>
      <c r="P48" s="52"/>
      <c r="Q48" s="51"/>
      <c r="R48" s="52"/>
      <c r="S48" s="57"/>
      <c r="T48" s="68"/>
      <c r="U48" s="52"/>
      <c r="V48" s="57"/>
      <c r="W48" s="70"/>
    </row>
    <row r="49" ht="18.0" customHeight="1">
      <c r="A49" s="71"/>
      <c r="B49" s="58">
        <f>iferror(COUNTIF(B50:B56,"✅")/COUNTA(C50:C56),0)</f>
        <v>0</v>
      </c>
      <c r="C49" s="59" t="str">
        <f>UPPER(TEXT(C41+7,"MMMM"&amp;", "&amp;"D"))</f>
        <v>OCTOBER, 4</v>
      </c>
      <c r="D49" s="59"/>
      <c r="E49" s="58">
        <f>iferror(COUNTIF(E50:E56,"✅")/COUNTA(F50:F56),0)</f>
        <v>0</v>
      </c>
      <c r="F49" s="37" t="str">
        <f>UPPER(TEXT(C49+1,"MMMM"&amp;", "&amp;"D"))</f>
        <v>OCTOBER, 5</v>
      </c>
      <c r="G49" s="37"/>
      <c r="H49" s="58">
        <f>iferror(COUNTIF(H50:H56,"✅")/COUNTA(I50:I56),0)</f>
        <v>0</v>
      </c>
      <c r="I49" s="37" t="str">
        <f>UPPER(TEXT(F49+1,"MMMM"&amp;", "&amp;"D"))</f>
        <v>OCTOBER, 6</v>
      </c>
      <c r="J49" s="37"/>
      <c r="K49" s="58">
        <f>iferror(COUNTIF(K50:K56,"✅")/COUNTA(L50:L56),0)</f>
        <v>0</v>
      </c>
      <c r="L49" s="37" t="str">
        <f>UPPER(TEXT(I49+1,"MMMM"&amp;", "&amp;"D"))</f>
        <v>OCTOBER, 7</v>
      </c>
      <c r="M49" s="37"/>
      <c r="N49" s="58">
        <f>iferror(COUNTIF(N50:N56,"✅")/COUNTA(O50:O56),0)</f>
        <v>0</v>
      </c>
      <c r="O49" s="37" t="str">
        <f>UPPER(TEXT(L49+1,"MMMM"&amp;", "&amp;"D"))</f>
        <v>OCTOBER, 8</v>
      </c>
      <c r="P49" s="37"/>
      <c r="Q49" s="58">
        <f>iferror(COUNTIF(Q50:Q56,"✅")/COUNTA(R50:R56),0)</f>
        <v>0</v>
      </c>
      <c r="R49" s="37" t="str">
        <f>UPPER(TEXT(O49+1,"MMMM"&amp;", "&amp;"D"))</f>
        <v>OCTOBER, 9</v>
      </c>
      <c r="S49" s="38"/>
      <c r="T49" s="60">
        <f>iferror(COUNTIF(T50:T56,"✅")/COUNTA(U50:U56),0)</f>
        <v>0</v>
      </c>
      <c r="U49" s="37" t="str">
        <f>UPPER(TEXT(R49+1,"MMMM"&amp;", "&amp;"D"))</f>
        <v>OCTOBER, 10</v>
      </c>
      <c r="V49" s="38"/>
      <c r="W49" s="31"/>
    </row>
    <row r="50" ht="18.75" customHeight="1">
      <c r="A50" s="69"/>
      <c r="B50" s="50"/>
      <c r="C50" s="49"/>
      <c r="D50" s="49"/>
      <c r="E50" s="50"/>
      <c r="F50" s="49"/>
      <c r="G50" s="49"/>
      <c r="H50" s="50"/>
      <c r="I50" s="49"/>
      <c r="J50" s="49"/>
      <c r="K50" s="50"/>
      <c r="L50" s="49"/>
      <c r="M50" s="49"/>
      <c r="N50" s="50"/>
      <c r="O50" s="49"/>
      <c r="P50" s="49"/>
      <c r="Q50" s="50"/>
      <c r="R50" s="49"/>
      <c r="S50" s="62"/>
      <c r="T50" s="61"/>
      <c r="U50" s="49"/>
      <c r="V50" s="62"/>
      <c r="W50" s="70"/>
    </row>
    <row r="51" ht="18.75" customHeight="1">
      <c r="A51" s="69"/>
      <c r="B51" s="50"/>
      <c r="C51" s="49"/>
      <c r="D51" s="49"/>
      <c r="E51" s="50"/>
      <c r="F51" s="49"/>
      <c r="G51" s="49"/>
      <c r="H51" s="50"/>
      <c r="I51" s="49"/>
      <c r="J51" s="49"/>
      <c r="K51" s="50"/>
      <c r="L51" s="49"/>
      <c r="M51" s="49"/>
      <c r="N51" s="50"/>
      <c r="O51" s="49"/>
      <c r="P51" s="49"/>
      <c r="Q51" s="50"/>
      <c r="R51" s="49"/>
      <c r="S51" s="62"/>
      <c r="T51" s="61"/>
      <c r="U51" s="49"/>
      <c r="V51" s="62"/>
      <c r="W51" s="70"/>
    </row>
    <row r="52" ht="18.75" customHeight="1">
      <c r="A52" s="69"/>
      <c r="B52" s="50"/>
      <c r="C52" s="49"/>
      <c r="D52" s="49"/>
      <c r="E52" s="46"/>
      <c r="F52" s="49"/>
      <c r="G52" s="49"/>
      <c r="H52" s="50"/>
      <c r="I52" s="49"/>
      <c r="J52" s="49"/>
      <c r="K52" s="46"/>
      <c r="L52" s="49"/>
      <c r="M52" s="49"/>
      <c r="N52" s="50"/>
      <c r="O52" s="49"/>
      <c r="P52" s="49"/>
      <c r="Q52" s="50"/>
      <c r="R52" s="49"/>
      <c r="S52" s="62"/>
      <c r="T52" s="48"/>
      <c r="U52" s="49"/>
      <c r="V52" s="62"/>
      <c r="W52" s="70"/>
    </row>
    <row r="53" ht="18.75" customHeight="1">
      <c r="A53" s="69"/>
      <c r="B53" s="50"/>
      <c r="C53" s="49"/>
      <c r="D53" s="49"/>
      <c r="E53" s="46"/>
      <c r="F53" s="49"/>
      <c r="G53" s="49"/>
      <c r="H53" s="50"/>
      <c r="I53" s="49"/>
      <c r="J53" s="49"/>
      <c r="K53" s="46"/>
      <c r="L53" s="49"/>
      <c r="M53" s="49"/>
      <c r="N53" s="50"/>
      <c r="O53" s="49"/>
      <c r="P53" s="49"/>
      <c r="Q53" s="50"/>
      <c r="R53" s="49"/>
      <c r="S53" s="62"/>
      <c r="T53" s="48"/>
      <c r="U53" s="49"/>
      <c r="V53" s="62"/>
      <c r="W53" s="70"/>
    </row>
    <row r="54" ht="18.75" customHeight="1">
      <c r="A54" s="69"/>
      <c r="B54" s="50"/>
      <c r="C54" s="49"/>
      <c r="D54" s="49"/>
      <c r="E54" s="46"/>
      <c r="F54" s="49"/>
      <c r="G54" s="49"/>
      <c r="H54" s="50"/>
      <c r="I54" s="49"/>
      <c r="J54" s="49"/>
      <c r="K54" s="46"/>
      <c r="L54" s="49"/>
      <c r="M54" s="49"/>
      <c r="N54" s="50"/>
      <c r="O54" s="49"/>
      <c r="P54" s="49"/>
      <c r="Q54" s="50"/>
      <c r="R54" s="49"/>
      <c r="S54" s="62"/>
      <c r="T54" s="48"/>
      <c r="U54" s="49"/>
      <c r="V54" s="62"/>
      <c r="W54" s="70"/>
    </row>
    <row r="55" ht="18.75" customHeight="1">
      <c r="A55" s="69"/>
      <c r="B55" s="50"/>
      <c r="C55" s="49"/>
      <c r="D55" s="49"/>
      <c r="E55" s="50"/>
      <c r="F55" s="49"/>
      <c r="G55" s="49"/>
      <c r="H55" s="50"/>
      <c r="I55" s="49"/>
      <c r="J55" s="49"/>
      <c r="K55" s="50"/>
      <c r="L55" s="49"/>
      <c r="M55" s="49"/>
      <c r="N55" s="50"/>
      <c r="O55" s="49"/>
      <c r="P55" s="49"/>
      <c r="Q55" s="50"/>
      <c r="R55" s="49"/>
      <c r="S55" s="62"/>
      <c r="T55" s="61"/>
      <c r="U55" s="49"/>
      <c r="V55" s="62"/>
      <c r="W55" s="70"/>
    </row>
    <row r="56" ht="18.75" customHeight="1">
      <c r="A56" s="69"/>
      <c r="B56" s="51"/>
      <c r="C56" s="52"/>
      <c r="D56" s="52"/>
      <c r="E56" s="51"/>
      <c r="F56" s="52"/>
      <c r="G56" s="52"/>
      <c r="H56" s="51"/>
      <c r="I56" s="52"/>
      <c r="J56" s="52"/>
      <c r="K56" s="51"/>
      <c r="L56" s="52"/>
      <c r="M56" s="52"/>
      <c r="N56" s="51"/>
      <c r="O56" s="52"/>
      <c r="P56" s="52"/>
      <c r="Q56" s="51"/>
      <c r="R56" s="52"/>
      <c r="S56" s="57"/>
      <c r="T56" s="68"/>
      <c r="U56" s="52"/>
      <c r="V56" s="57"/>
      <c r="W56" s="70"/>
    </row>
    <row r="57" ht="30.0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</sheetData>
  <mergeCells count="14">
    <mergeCell ref="B8:C8"/>
    <mergeCell ref="E8:F8"/>
    <mergeCell ref="H8:I8"/>
    <mergeCell ref="K8:L8"/>
    <mergeCell ref="N8:O8"/>
    <mergeCell ref="Q8:R8"/>
    <mergeCell ref="T8:U8"/>
    <mergeCell ref="B2:L4"/>
    <mergeCell ref="R2:V2"/>
    <mergeCell ref="R4:V4"/>
    <mergeCell ref="B6:C6"/>
    <mergeCell ref="E6:G6"/>
    <mergeCell ref="H6:J6"/>
    <mergeCell ref="R6:V6"/>
  </mergeCells>
  <conditionalFormatting sqref="A1:W56">
    <cfRule type="cellIs" dxfId="0" priority="1" operator="equal">
      <formula>"TRUE"</formula>
    </cfRule>
  </conditionalFormatting>
  <conditionalFormatting sqref="B9:B16">
    <cfRule type="expression" dxfId="0" priority="2">
      <formula>DAY($C$9)&gt;20</formula>
    </cfRule>
  </conditionalFormatting>
  <conditionalFormatting sqref="A9:D16">
    <cfRule type="expression" dxfId="0" priority="3">
      <formula>DAY($C$9)&gt;20</formula>
    </cfRule>
  </conditionalFormatting>
  <conditionalFormatting sqref="E9:E16">
    <cfRule type="expression" dxfId="0" priority="4">
      <formula>DAY($F$9)&gt;20</formula>
    </cfRule>
  </conditionalFormatting>
  <conditionalFormatting sqref="E9:G16">
    <cfRule type="expression" dxfId="0" priority="5">
      <formula>DAY($F$9)&gt;20</formula>
    </cfRule>
  </conditionalFormatting>
  <conditionalFormatting sqref="H9:H16">
    <cfRule type="expression" dxfId="0" priority="6">
      <formula>DAY($I$9)&gt;20</formula>
    </cfRule>
  </conditionalFormatting>
  <conditionalFormatting sqref="H9:J16">
    <cfRule type="expression" dxfId="0" priority="7">
      <formula>DAY($I$9)&gt;20</formula>
    </cfRule>
  </conditionalFormatting>
  <conditionalFormatting sqref="K9:K16">
    <cfRule type="expression" dxfId="0" priority="8">
      <formula>DAY($L$9)&gt;20</formula>
    </cfRule>
  </conditionalFormatting>
  <conditionalFormatting sqref="K9:M16">
    <cfRule type="expression" dxfId="0" priority="9">
      <formula>DAY($L$9)&gt;20</formula>
    </cfRule>
  </conditionalFormatting>
  <conditionalFormatting sqref="N9:N16">
    <cfRule type="expression" dxfId="0" priority="10">
      <formula>DAY($O$9)&gt;20</formula>
    </cfRule>
  </conditionalFormatting>
  <conditionalFormatting sqref="N9:P16">
    <cfRule type="expression" dxfId="0" priority="11">
      <formula>DAY($O$9)&gt;20</formula>
    </cfRule>
  </conditionalFormatting>
  <conditionalFormatting sqref="Q9:Q16">
    <cfRule type="expression" dxfId="0" priority="12">
      <formula>DAY($R$9)&gt;20</formula>
    </cfRule>
  </conditionalFormatting>
  <conditionalFormatting sqref="E41:E48 H41">
    <cfRule type="expression" dxfId="0" priority="13">
      <formula>DAY($F$41)&lt;20</formula>
    </cfRule>
  </conditionalFormatting>
  <conditionalFormatting sqref="E41:G48 H41">
    <cfRule type="expression" dxfId="0" priority="14">
      <formula>DAY($F$41)&lt;20</formula>
    </cfRule>
  </conditionalFormatting>
  <conditionalFormatting sqref="H41:H48">
    <cfRule type="expression" dxfId="0" priority="15">
      <formula>DAY($I$41)&lt;20</formula>
    </cfRule>
  </conditionalFormatting>
  <conditionalFormatting sqref="H41:J48">
    <cfRule type="expression" dxfId="0" priority="16">
      <formula>DAY($I$41)&lt;20</formula>
    </cfRule>
  </conditionalFormatting>
  <conditionalFormatting sqref="K41:K48">
    <cfRule type="expression" dxfId="0" priority="17">
      <formula>DAY($L$41)&lt;20</formula>
    </cfRule>
  </conditionalFormatting>
  <conditionalFormatting sqref="K41:M48">
    <cfRule type="expression" dxfId="0" priority="18">
      <formula>DAY($L$41)&lt;20</formula>
    </cfRule>
  </conditionalFormatting>
  <conditionalFormatting sqref="N41:N48">
    <cfRule type="expression" dxfId="0" priority="19">
      <formula>DAY($O$41)&lt;20</formula>
    </cfRule>
  </conditionalFormatting>
  <conditionalFormatting sqref="N41:P48">
    <cfRule type="expression" dxfId="0" priority="20">
      <formula>DAY($O$41)&lt;20</formula>
    </cfRule>
  </conditionalFormatting>
  <conditionalFormatting sqref="Q41:Q48">
    <cfRule type="expression" dxfId="0" priority="21">
      <formula>DAY($R$41)&lt;20</formula>
    </cfRule>
  </conditionalFormatting>
  <conditionalFormatting sqref="Q41:S48">
    <cfRule type="expression" dxfId="0" priority="22">
      <formula>DAY($R$41)&lt;20</formula>
    </cfRule>
  </conditionalFormatting>
  <conditionalFormatting sqref="T41:T48">
    <cfRule type="expression" dxfId="0" priority="23">
      <formula>DAY($U$41)&lt;20</formula>
    </cfRule>
  </conditionalFormatting>
  <conditionalFormatting sqref="T41:W48">
    <cfRule type="expression" dxfId="0" priority="24">
      <formula>DAY($U$41)&lt;20</formula>
    </cfRule>
  </conditionalFormatting>
  <conditionalFormatting sqref="B49:B56">
    <cfRule type="expression" dxfId="0" priority="25">
      <formula>DAY($C$49)&lt;20</formula>
    </cfRule>
  </conditionalFormatting>
  <conditionalFormatting sqref="A49:D56">
    <cfRule type="expression" dxfId="0" priority="26">
      <formula>DAY($C$49)&lt;20</formula>
    </cfRule>
  </conditionalFormatting>
  <conditionalFormatting sqref="E49:E56">
    <cfRule type="expression" dxfId="0" priority="27">
      <formula>DAY($F$49)&lt;20</formula>
    </cfRule>
  </conditionalFormatting>
  <conditionalFormatting sqref="E49:G56">
    <cfRule type="expression" dxfId="0" priority="28">
      <formula>DAY($F$49)&lt;20</formula>
    </cfRule>
  </conditionalFormatting>
  <conditionalFormatting sqref="H49:H56">
    <cfRule type="expression" dxfId="0" priority="29">
      <formula>DAY($I$49)&lt;20</formula>
    </cfRule>
  </conditionalFormatting>
  <conditionalFormatting sqref="H49:J56">
    <cfRule type="expression" dxfId="0" priority="30">
      <formula>DAY($I$49)&lt;20</formula>
    </cfRule>
  </conditionalFormatting>
  <conditionalFormatting sqref="K49:K56">
    <cfRule type="expression" dxfId="0" priority="31">
      <formula>DAY($L$49)&lt;20</formula>
    </cfRule>
  </conditionalFormatting>
  <conditionalFormatting sqref="K49:M56">
    <cfRule type="expression" dxfId="0" priority="32">
      <formula>DAY($L$49)&lt;20</formula>
    </cfRule>
  </conditionalFormatting>
  <conditionalFormatting sqref="N49:N56">
    <cfRule type="expression" dxfId="0" priority="33">
      <formula>DAY($O$49)&lt;20</formula>
    </cfRule>
  </conditionalFormatting>
  <conditionalFormatting sqref="N49:P56">
    <cfRule type="expression" dxfId="0" priority="34">
      <formula>DAY($O$49)&lt;20</formula>
    </cfRule>
  </conditionalFormatting>
  <conditionalFormatting sqref="Q49:Q56">
    <cfRule type="expression" dxfId="0" priority="35">
      <formula>DAY($R$49)&lt;20</formula>
    </cfRule>
  </conditionalFormatting>
  <conditionalFormatting sqref="Q49:S56">
    <cfRule type="expression" dxfId="0" priority="36">
      <formula>DAY($R$49)&lt;20</formula>
    </cfRule>
  </conditionalFormatting>
  <conditionalFormatting sqref="T49:T56">
    <cfRule type="expression" dxfId="0" priority="37">
      <formula>DAY($U$49)&lt;20</formula>
    </cfRule>
  </conditionalFormatting>
  <conditionalFormatting sqref="T49:W56">
    <cfRule type="expression" dxfId="0" priority="38">
      <formula>DAY($U$49)&lt;20</formula>
    </cfRule>
  </conditionalFormatting>
  <conditionalFormatting sqref="A9:W9 A17:W17 A25:W25 A33:W33 A41:W41 A49:W49">
    <cfRule type="cellIs" dxfId="1" priority="39" operator="equal">
      <formula>1</formula>
    </cfRule>
  </conditionalFormatting>
  <conditionalFormatting sqref="A9:W9 A17:W17 A25:W25 A33:W33 A41:W41 A49:W49">
    <cfRule type="cellIs" dxfId="2" priority="40" operator="equal">
      <formula>0</formula>
    </cfRule>
  </conditionalFormatting>
  <conditionalFormatting sqref="Q9:S16">
    <cfRule type="expression" dxfId="0" priority="41">
      <formula>DAY($R$9)&gt;20</formula>
    </cfRule>
  </conditionalFormatting>
  <dataValidations>
    <dataValidation type="list" allowBlank="1" showErrorMessage="1" sqref="B10:B16 E10:E16 H10:H16 K10:K16 N10:N16 Q10:Q16 T10:T16 B18:B24 E18:E24 H18:H24 K18:K24 N18:N24 Q18:Q24 T18:T24 B26:B32 E26:E32 H26:H32 K26:K32 N26:N32 Q26:Q32 T26:T32 B34:B40 E34:E40 H34:H40 K34:K40 N34:N40 Q34:Q40 T34:T40 B42:B48 E42:E48 H42:H48 K42:K48 N42:N48 Q42:Q48 T42:T48 B50:B56 E50:E56 H50:H56 K50:K56 N50:N56 Q50:Q56 T50:T56">
      <formula1>Data!$G$1:$G$3</formula1>
    </dataValidation>
    <dataValidation type="list" allowBlank="1" showErrorMessage="1" sqref="H6 P5:P6">
      <formula1>"2023,2024,2025,2026,2027,2028,2029,2030"</formula1>
    </dataValidation>
    <dataValidation type="list" allowBlank="1" showErrorMessage="1" sqref="P2:P4 E6">
      <formula1>"JANUARY,FEBRUARY,MARCH,APRIL,MAY,JUNE,JULY,AUGUST,SEPTEMBER,OCTOBER,NOVEMBER,DECEMBER"</formula1>
    </dataValidation>
  </dataValidations>
  <printOptions gridLines="1" horizontalCentered="1"/>
  <pageMargins bottom="0.3054119167939829" footer="0.0" header="0.0" left="0.2472382183570338" right="0.2326947937477965" top="0.0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72" t="s">
        <v>77</v>
      </c>
      <c r="B1" s="72">
        <v>1.0</v>
      </c>
      <c r="C1" s="13"/>
      <c r="D1" s="72">
        <v>1.0</v>
      </c>
      <c r="E1" s="72" t="s">
        <v>6</v>
      </c>
      <c r="F1" s="13"/>
      <c r="G1" s="72" t="s">
        <v>15</v>
      </c>
    </row>
    <row r="2">
      <c r="A2" s="72" t="s">
        <v>78</v>
      </c>
      <c r="B2" s="72">
        <v>2.0</v>
      </c>
      <c r="C2" s="13"/>
      <c r="D2" s="72">
        <v>2.0</v>
      </c>
      <c r="E2" s="72" t="s">
        <v>7</v>
      </c>
      <c r="F2" s="13"/>
      <c r="G2" s="72" t="s">
        <v>13</v>
      </c>
    </row>
    <row r="3">
      <c r="A3" s="72" t="s">
        <v>79</v>
      </c>
      <c r="B3" s="72">
        <v>3.0</v>
      </c>
      <c r="C3" s="13"/>
      <c r="D3" s="72">
        <v>3.0</v>
      </c>
      <c r="E3" s="72" t="s">
        <v>8</v>
      </c>
      <c r="F3" s="13"/>
      <c r="G3" s="72" t="s">
        <v>28</v>
      </c>
    </row>
    <row r="4">
      <c r="A4" s="72" t="s">
        <v>80</v>
      </c>
      <c r="B4" s="72">
        <v>4.0</v>
      </c>
      <c r="C4" s="13"/>
      <c r="D4" s="72">
        <v>4.0</v>
      </c>
      <c r="E4" s="72" t="s">
        <v>9</v>
      </c>
      <c r="F4" s="13"/>
      <c r="G4" s="13"/>
    </row>
    <row r="5">
      <c r="A5" s="72" t="s">
        <v>81</v>
      </c>
      <c r="B5" s="72">
        <v>5.0</v>
      </c>
      <c r="C5" s="13"/>
      <c r="D5" s="72">
        <v>5.0</v>
      </c>
      <c r="E5" s="72" t="s">
        <v>10</v>
      </c>
      <c r="F5" s="13"/>
      <c r="G5" s="13"/>
    </row>
    <row r="6">
      <c r="A6" s="72" t="s">
        <v>82</v>
      </c>
      <c r="B6" s="72">
        <v>6.0</v>
      </c>
      <c r="C6" s="13"/>
      <c r="D6" s="72">
        <v>6.0</v>
      </c>
      <c r="E6" s="72" t="s">
        <v>11</v>
      </c>
      <c r="F6" s="13"/>
      <c r="G6" s="13"/>
    </row>
    <row r="7">
      <c r="A7" s="72" t="s">
        <v>83</v>
      </c>
      <c r="B7" s="72">
        <v>7.0</v>
      </c>
      <c r="C7" s="13"/>
      <c r="D7" s="72">
        <v>7.0</v>
      </c>
      <c r="E7" s="72" t="s">
        <v>12</v>
      </c>
      <c r="F7" s="13"/>
      <c r="G7" s="13"/>
    </row>
    <row r="8">
      <c r="A8" s="72" t="s">
        <v>84</v>
      </c>
      <c r="B8" s="72">
        <v>8.0</v>
      </c>
      <c r="C8" s="13"/>
      <c r="D8" s="13"/>
      <c r="E8" s="13"/>
      <c r="F8" s="13"/>
      <c r="G8" s="13"/>
    </row>
    <row r="9">
      <c r="A9" s="72" t="s">
        <v>4</v>
      </c>
      <c r="B9" s="72">
        <v>9.0</v>
      </c>
      <c r="C9" s="13"/>
      <c r="D9" s="13"/>
      <c r="E9" s="13"/>
      <c r="F9" s="13"/>
      <c r="G9" s="13"/>
    </row>
    <row r="10">
      <c r="A10" s="72" t="s">
        <v>85</v>
      </c>
      <c r="B10" s="72">
        <v>10.0</v>
      </c>
      <c r="C10" s="13"/>
      <c r="D10" s="13"/>
      <c r="E10" s="13"/>
      <c r="F10" s="13"/>
      <c r="G10" s="13"/>
    </row>
    <row r="11">
      <c r="A11" s="72" t="s">
        <v>86</v>
      </c>
      <c r="B11" s="72">
        <v>11.0</v>
      </c>
      <c r="C11" s="13"/>
      <c r="D11" s="13"/>
      <c r="E11" s="13"/>
      <c r="F11" s="13"/>
      <c r="G11" s="13"/>
    </row>
    <row r="12">
      <c r="A12" s="72" t="s">
        <v>87</v>
      </c>
      <c r="B12" s="72">
        <v>12.0</v>
      </c>
      <c r="C12" s="13"/>
      <c r="D12" s="13"/>
      <c r="E12" s="13"/>
      <c r="F12" s="13"/>
      <c r="G12" s="13"/>
    </row>
    <row r="13">
      <c r="A13" s="13"/>
      <c r="B13" s="13"/>
      <c r="C13" s="13"/>
      <c r="D13" s="13"/>
      <c r="E13" s="13"/>
      <c r="F13" s="13"/>
      <c r="G13" s="13"/>
    </row>
    <row r="14">
      <c r="A14" s="13"/>
      <c r="B14" s="13"/>
      <c r="C14" s="13"/>
      <c r="D14" s="13"/>
      <c r="E14" s="13"/>
      <c r="F14" s="13"/>
      <c r="G14" s="13"/>
    </row>
  </sheetData>
  <drawing r:id="rId1"/>
</worksheet>
</file>